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124\Desktop\Актуализация сайта\2 квартал 2026\"/>
    </mc:Choice>
  </mc:AlternateContent>
  <bookViews>
    <workbookView xWindow="0" yWindow="0" windowWidth="28800" windowHeight="12435" activeTab="1"/>
  </bookViews>
  <sheets>
    <sheet name="отчет за 2024 год" sheetId="5" r:id="rId1"/>
    <sheet name="отчет за 2025 год" sheetId="8" r:id="rId2"/>
    <sheet name="лист1" sheetId="7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</externalReferences>
  <definedNames>
    <definedName name="\" hidden="1">{"assets",#N/A,FALSE,"historicBS";"liab",#N/A,FALSE,"historicBS";"is",#N/A,FALSE,"historicIS";"ratios",#N/A,FALSE,"ratios"}</definedName>
    <definedName name="\a" localSheetId="0">#REF!</definedName>
    <definedName name="\a">#REF!</definedName>
    <definedName name="\m">#REF!</definedName>
    <definedName name="\n">#REF!</definedName>
    <definedName name="\o">#REF!</definedName>
    <definedName name="\ф">#REF!</definedName>
    <definedName name="____________________________DAT10">#REF!</definedName>
    <definedName name="____________________________DAT2">#REF!</definedName>
    <definedName name="____________________________DAT3">#REF!</definedName>
    <definedName name="____________________________DAT4">#REF!</definedName>
    <definedName name="____________________________DAT5">#REF!</definedName>
    <definedName name="____________________________DAT6">#REF!</definedName>
    <definedName name="____________________________DAT7">#REF!</definedName>
    <definedName name="____________________________DAT8">#REF!</definedName>
    <definedName name="____________________________DAT9">#REF!</definedName>
    <definedName name="___________________________DAT1">#REF!</definedName>
    <definedName name="___________________________DAT10">#REF!</definedName>
    <definedName name="___________________________DAT2">#REF!</definedName>
    <definedName name="___________________________DAT3">#REF!</definedName>
    <definedName name="___________________________DAT4">#REF!</definedName>
    <definedName name="___________________________DAT5">#REF!</definedName>
    <definedName name="___________________________DAT6">#REF!</definedName>
    <definedName name="___________________________DAT7">#REF!</definedName>
    <definedName name="___________________________DAT8">#REF!</definedName>
    <definedName name="___________________________DAT9">#REF!</definedName>
    <definedName name="__________________________DAT1">#REF!</definedName>
    <definedName name="__________________________DAT10">#REF!</definedName>
    <definedName name="__________________________DAT2">#REF!</definedName>
    <definedName name="__________________________DAT3">#REF!</definedName>
    <definedName name="__________________________DAT4">#REF!</definedName>
    <definedName name="__________________________DAT5">#REF!</definedName>
    <definedName name="__________________________DAT6">#REF!</definedName>
    <definedName name="__________________________DAT7">#REF!</definedName>
    <definedName name="__________________________DAT8">#REF!</definedName>
    <definedName name="__________________________DAT9">#REF!</definedName>
    <definedName name="_________________________DAT1">#REF!</definedName>
    <definedName name="_________________________DAT10">#REF!</definedName>
    <definedName name="_________________________DAT2">#REF!</definedName>
    <definedName name="_________________________DAT3">#REF!</definedName>
    <definedName name="_________________________DAT4">#REF!</definedName>
    <definedName name="_________________________DAT5">#REF!</definedName>
    <definedName name="_________________________DAT6">#REF!</definedName>
    <definedName name="_________________________DAT7">#REF!</definedName>
    <definedName name="_________________________DAT8">#REF!</definedName>
    <definedName name="_________________________DAT9">#REF!</definedName>
    <definedName name="________________________DAT1">#REF!</definedName>
    <definedName name="________________________DAT10">#REF!</definedName>
    <definedName name="________________________DAT2">#REF!</definedName>
    <definedName name="________________________DAT3">#REF!</definedName>
    <definedName name="________________________DAT4">#REF!</definedName>
    <definedName name="________________________DAT5">#REF!</definedName>
    <definedName name="________________________DAT6">#REF!</definedName>
    <definedName name="________________________DAT7">#REF!</definedName>
    <definedName name="________________________DAT8">#REF!</definedName>
    <definedName name="________________________DAT9">#REF!</definedName>
    <definedName name="_______________________DAT1">#REF!</definedName>
    <definedName name="_______________________DAT10">#REF!</definedName>
    <definedName name="_______________________DAT2">#REF!</definedName>
    <definedName name="_______________________DAT3">#REF!</definedName>
    <definedName name="_______________________DAT4">#REF!</definedName>
    <definedName name="_______________________DAT5">#REF!</definedName>
    <definedName name="_______________________DAT6">#REF!</definedName>
    <definedName name="_______________________DAT7">#REF!</definedName>
    <definedName name="_______________________DAT8">#REF!</definedName>
    <definedName name="_______________________DAT9">#REF!</definedName>
    <definedName name="______________________DAT1">#REF!</definedName>
    <definedName name="______________________DAT10">#REF!</definedName>
    <definedName name="______________________DAT2">#REF!</definedName>
    <definedName name="______________________DAT3">#REF!</definedName>
    <definedName name="______________________DAT4">#REF!</definedName>
    <definedName name="______________________DAT5">#REF!</definedName>
    <definedName name="______________________DAT6">#REF!</definedName>
    <definedName name="______________________DAT7">#REF!</definedName>
    <definedName name="______________________DAT8">#REF!</definedName>
    <definedName name="______________________DAT9">#REF!</definedName>
    <definedName name="_____________________DAT1">#REF!</definedName>
    <definedName name="_____________________DAT10">#REF!</definedName>
    <definedName name="_____________________DAT2">#REF!</definedName>
    <definedName name="_____________________DAT3">#REF!</definedName>
    <definedName name="_____________________DAT4">#REF!</definedName>
    <definedName name="_____________________DAT5">#REF!</definedName>
    <definedName name="_____________________DAT6">#REF!</definedName>
    <definedName name="_____________________DAT7">#REF!</definedName>
    <definedName name="_____________________DAT8">#REF!</definedName>
    <definedName name="_____________________DAT9">#REF!</definedName>
    <definedName name="____________________DAT1">#REF!</definedName>
    <definedName name="____________________DAT10">#REF!</definedName>
    <definedName name="____________________DAT2">#REF!</definedName>
    <definedName name="____________________DAT3">#REF!</definedName>
    <definedName name="____________________DAT4">#REF!</definedName>
    <definedName name="____________________DAT5">#REF!</definedName>
    <definedName name="____________________DAT6">#REF!</definedName>
    <definedName name="____________________DAT7">#REF!</definedName>
    <definedName name="____________________DAT8">#REF!</definedName>
    <definedName name="____________________DAT9">#REF!</definedName>
    <definedName name="___________________DAT1">#REF!</definedName>
    <definedName name="___________________DAT10">#REF!</definedName>
    <definedName name="___________________DAT2">#REF!</definedName>
    <definedName name="___________________DAT3">#REF!</definedName>
    <definedName name="___________________DAT4">#REF!</definedName>
    <definedName name="___________________DAT5">#REF!</definedName>
    <definedName name="___________________DAT6">#REF!</definedName>
    <definedName name="___________________DAT7">#REF!</definedName>
    <definedName name="___________________DAT8">#REF!</definedName>
    <definedName name="___________________DAT9">#REF!</definedName>
    <definedName name="__________________DAT1">#REF!</definedName>
    <definedName name="__________________DAT10">#REF!</definedName>
    <definedName name="__________________DAT2">#REF!</definedName>
    <definedName name="__________________DAT3">#REF!</definedName>
    <definedName name="__________________DAT4">#REF!</definedName>
    <definedName name="__________________DAT5">#REF!</definedName>
    <definedName name="__________________DAT6">#REF!</definedName>
    <definedName name="__________________DAT7">#REF!</definedName>
    <definedName name="__________________DAT8">#REF!</definedName>
    <definedName name="__________________DAT9">#REF!</definedName>
    <definedName name="_________________DAT1">#REF!</definedName>
    <definedName name="_________________DAT10">#REF!</definedName>
    <definedName name="_________________DAT2">#REF!</definedName>
    <definedName name="_________________DAT3">#REF!</definedName>
    <definedName name="_________________DAT4">#REF!</definedName>
    <definedName name="_________________DAT5">#REF!</definedName>
    <definedName name="_________________DAT6">#REF!</definedName>
    <definedName name="_________________DAT7">#REF!</definedName>
    <definedName name="_________________DAT8">#REF!</definedName>
    <definedName name="_________________DAT9">#REF!</definedName>
    <definedName name="_________________enr1">#REF!</definedName>
    <definedName name="_________________enr111">#REF!</definedName>
    <definedName name="________________DAT1">#REF!</definedName>
    <definedName name="________________DAT10">#REF!</definedName>
    <definedName name="________________DAT2">#REF!</definedName>
    <definedName name="________________DAT3">#REF!</definedName>
    <definedName name="________________DAT4">#REF!</definedName>
    <definedName name="________________DAT5">#REF!</definedName>
    <definedName name="________________DAT6">#REF!</definedName>
    <definedName name="________________DAT7">#REF!</definedName>
    <definedName name="________________DAT8">#REF!</definedName>
    <definedName name="________________DAT9">#REF!</definedName>
    <definedName name="________________enr1">#REF!</definedName>
    <definedName name="________________enr111">#REF!</definedName>
    <definedName name="_______________DAT1">#REF!</definedName>
    <definedName name="_______________DAT10">#REF!</definedName>
    <definedName name="_______________DAT2">#REF!</definedName>
    <definedName name="_______________DAT3">#REF!</definedName>
    <definedName name="_______________DAT4">#REF!</definedName>
    <definedName name="_______________DAT5">#REF!</definedName>
    <definedName name="_______________DAT6">#REF!</definedName>
    <definedName name="_______________DAT7">#REF!</definedName>
    <definedName name="_______________DAT8">#REF!</definedName>
    <definedName name="_______________DAT9">#REF!</definedName>
    <definedName name="_______________enr1">#REF!</definedName>
    <definedName name="_______________enr111">#REF!</definedName>
    <definedName name="______________DAT1">#REF!</definedName>
    <definedName name="______________DAT10">#REF!</definedName>
    <definedName name="______________DAT2">#REF!</definedName>
    <definedName name="______________DAT3">#REF!</definedName>
    <definedName name="______________DAT4">#REF!</definedName>
    <definedName name="______________DAT5">#REF!</definedName>
    <definedName name="______________DAT6">#REF!</definedName>
    <definedName name="______________DAT7">#REF!</definedName>
    <definedName name="______________DAT8">#REF!</definedName>
    <definedName name="______________DAT9">#REF!</definedName>
    <definedName name="______________enr1">#REF!</definedName>
    <definedName name="______________enr111">#REF!</definedName>
    <definedName name="_____________DAT1">#REF!</definedName>
    <definedName name="_____________DAT10">#REF!</definedName>
    <definedName name="_____________DAT2">#REF!</definedName>
    <definedName name="_____________DAT3">#REF!</definedName>
    <definedName name="_____________DAT4">#REF!</definedName>
    <definedName name="_____________DAT5">#REF!</definedName>
    <definedName name="_____________DAT6">#REF!</definedName>
    <definedName name="_____________DAT7">#REF!</definedName>
    <definedName name="_____________DAT8">#REF!</definedName>
    <definedName name="_____________DAT9">#REF!</definedName>
    <definedName name="____________DAT1">#REF!</definedName>
    <definedName name="____________DAT10">#REF!</definedName>
    <definedName name="____________DAT2">#REF!</definedName>
    <definedName name="____________DAT3">#REF!</definedName>
    <definedName name="____________DAT4">#REF!</definedName>
    <definedName name="____________DAT5">#REF!</definedName>
    <definedName name="____________DAT6">#REF!</definedName>
    <definedName name="____________DAT7">#REF!</definedName>
    <definedName name="____________DAT8">#REF!</definedName>
    <definedName name="____________DAT9">#REF!</definedName>
    <definedName name="____________enr111">#REF!</definedName>
    <definedName name="___________DAT1">#REF!</definedName>
    <definedName name="___________DAT10">#REF!</definedName>
    <definedName name="___________DAT2">#REF!</definedName>
    <definedName name="___________DAT3">#REF!</definedName>
    <definedName name="___________DAT4">#REF!</definedName>
    <definedName name="___________DAT5">#REF!</definedName>
    <definedName name="___________DAT6">#REF!</definedName>
    <definedName name="___________DAT7">#REF!</definedName>
    <definedName name="___________DAT8">#REF!</definedName>
    <definedName name="___________DAT9">#REF!</definedName>
    <definedName name="___________enr1">#REF!</definedName>
    <definedName name="___________enr111">#REF!</definedName>
    <definedName name="__________DAT1">#REF!</definedName>
    <definedName name="__________DAT10">#REF!</definedName>
    <definedName name="__________DAT2">#REF!</definedName>
    <definedName name="__________DAT3">#REF!</definedName>
    <definedName name="__________DAT4">#REF!</definedName>
    <definedName name="__________DAT5">#REF!</definedName>
    <definedName name="__________DAT6">#REF!</definedName>
    <definedName name="__________DAT7">#REF!</definedName>
    <definedName name="__________DAT8">#REF!</definedName>
    <definedName name="__________DAT9">#REF!</definedName>
    <definedName name="__________enr1">#REF!</definedName>
    <definedName name="__________enr111">#REF!</definedName>
    <definedName name="_________DAT1">#REF!</definedName>
    <definedName name="_________DAT10">#REF!</definedName>
    <definedName name="_________DAT2">#REF!</definedName>
    <definedName name="_________DAT3">#REF!</definedName>
    <definedName name="_________DAT4">#REF!</definedName>
    <definedName name="_________DAT5">#REF!</definedName>
    <definedName name="_________DAT6">#REF!</definedName>
    <definedName name="_________DAT7">#REF!</definedName>
    <definedName name="_________DAT8">#REF!</definedName>
    <definedName name="_________DAT9">#REF!</definedName>
    <definedName name="________DAT1">#REF!</definedName>
    <definedName name="________DAT10">#REF!</definedName>
    <definedName name="________DAT2">#REF!</definedName>
    <definedName name="________DAT3">#REF!</definedName>
    <definedName name="________DAT4">#REF!</definedName>
    <definedName name="________DAT5">#REF!</definedName>
    <definedName name="________DAT6">#REF!</definedName>
    <definedName name="________DAT7">#REF!</definedName>
    <definedName name="________DAT8">#REF!</definedName>
    <definedName name="________DAT9">#REF!</definedName>
    <definedName name="________enr1">#REF!</definedName>
    <definedName name="________enr111">#REF!</definedName>
    <definedName name="_______DAT1">#REF!</definedName>
    <definedName name="_______DAT10">#REF!</definedName>
    <definedName name="_______DAT2">#REF!</definedName>
    <definedName name="_______DAT3">#REF!</definedName>
    <definedName name="_______DAT4">#REF!</definedName>
    <definedName name="_______DAT5">#REF!</definedName>
    <definedName name="_______DAT6">#REF!</definedName>
    <definedName name="_______DAT7">#REF!</definedName>
    <definedName name="_______DAT8">#REF!</definedName>
    <definedName name="_______DAT9">#REF!</definedName>
    <definedName name="_______enr1">#REF!</definedName>
    <definedName name="_______enr111">#REF!</definedName>
    <definedName name="______DAT1">#REF!</definedName>
    <definedName name="______DAT10">#REF!</definedName>
    <definedName name="______DAT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enr1">#REF!</definedName>
    <definedName name="______enr111">#REF!</definedName>
    <definedName name="_____DAT1">#REF!</definedName>
    <definedName name="_____DAT10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enr1">#REF!</definedName>
    <definedName name="_____enr111">#REF!</definedName>
    <definedName name="____a1" hidden="1">{#N/A,#N/A,FALSE,"Valuation";#N/A,#N/A,FALSE,"MLP Impact"}</definedName>
    <definedName name="____a2" hidden="1">{"Income Statement",#N/A,FALSE,"CFMODEL";"Balance Sheet",#N/A,FALSE,"CFMODEL"}</definedName>
    <definedName name="____a3" hidden="1">{"Income Statement",#N/A,FALSE,"CFMODEL";"Balance Sheet",#N/A,FALSE,"CFMODEL"}</definedName>
    <definedName name="____DAT1">#REF!</definedName>
    <definedName name="____DAT10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enr1">#REF!</definedName>
    <definedName name="____enr111">#REF!</definedName>
    <definedName name="____jou2" hidden="1">{"kons tuloslaskelma nim",#N/A,FALSE,"Nimellinen";"Kons rahoituslaskelma nim",#N/A,FALSE,"Nimellinen";"kons tase nim",#N/A,FALSE,"Nimellinen"}</definedName>
    <definedName name="____wrn2" hidden="1">{"glc1",#N/A,FALSE,"GLC";"glc2",#N/A,FALSE,"GLC";"glc3",#N/A,FALSE,"GLC";"glc4",#N/A,FALSE,"GLC";"glc5",#N/A,FALSE,"GLC"}</definedName>
    <definedName name="____wrn222" hidden="1">{"glc1",#N/A,FALSE,"GLC";"glc2",#N/A,FALSE,"GLC";"glc3",#N/A,FALSE,"GLC";"glc4",#N/A,FALSE,"GLC";"glc5",#N/A,FALSE,"GLC"}</definedName>
    <definedName name="___DAT1">#REF!</definedName>
    <definedName name="___DAT10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enr1">#REF!</definedName>
    <definedName name="___enr111">#REF!</definedName>
    <definedName name="___LN01">#REF!</definedName>
    <definedName name="___LN02">#REF!</definedName>
    <definedName name="___LN03">#REF!</definedName>
    <definedName name="___LN04">#REF!</definedName>
    <definedName name="___LN05">#REF!</definedName>
    <definedName name="___LN06">#REF!</definedName>
    <definedName name="___LN07">#REF!</definedName>
    <definedName name="___LN08">#REF!</definedName>
    <definedName name="___LN09">#REF!</definedName>
    <definedName name="___LN10">#REF!</definedName>
    <definedName name="___LN11">#REF!</definedName>
    <definedName name="___LN12">#REF!</definedName>
    <definedName name="___LN13">#REF!</definedName>
    <definedName name="___xlnm.Print_Area">#REF!</definedName>
    <definedName name="___xlnm.Print_Titles">#REF!</definedName>
    <definedName name="__123Graph_A" hidden="1">'[1]Oper,SG&amp;A'!#REF!</definedName>
    <definedName name="__123Graph_B" hidden="1">'[1]Oper,SG&amp;A'!#REF!</definedName>
    <definedName name="__123Graph_C" hidden="1">'[1]Oper,SG&amp;A'!#REF!</definedName>
    <definedName name="__123Graph_D" hidden="1">'[1]Oper,SG&amp;A'!#REF!</definedName>
    <definedName name="__123Graph_E" hidden="1">'[1]Oper,SG&amp;A'!#REF!</definedName>
    <definedName name="__123Graph_F" hidden="1">'[1]Oper,SG&amp;A'!#REF!</definedName>
    <definedName name="__123Graph_X" hidden="1">'[1]Oper,SG&amp;A'!#REF!</definedName>
    <definedName name="__a1" hidden="1">{#N/A,#N/A,FALSE,"Valuation";#N/A,#N/A,FALSE,"MLP Impact"}</definedName>
    <definedName name="__a2" hidden="1">{"Income Statement",#N/A,FALSE,"CFMODEL";"Balance Sheet",#N/A,FALSE,"CFMODEL"}</definedName>
    <definedName name="__a3" hidden="1">{"Income Statement",#N/A,FALSE,"CFMODEL";"Balance Sheet",#N/A,FALSE,"CFMODEL"}</definedName>
    <definedName name="__DAT1">#REF!</definedName>
    <definedName name="__DAT10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enr1">#REF!</definedName>
    <definedName name="__enr111">#REF!</definedName>
    <definedName name="__jou2" hidden="1">{"kons tuloslaskelma nim",#N/A,FALSE,"Nimellinen";"Kons rahoituslaskelma nim",#N/A,FALSE,"Nimellinen";"kons tase nim",#N/A,FALSE,"Nimellinen"}</definedName>
    <definedName name="__LN01">#REF!</definedName>
    <definedName name="__LN02">#REF!</definedName>
    <definedName name="__LN03">#REF!</definedName>
    <definedName name="__LN04">#REF!</definedName>
    <definedName name="__LN05">#REF!</definedName>
    <definedName name="__LN06">#REF!</definedName>
    <definedName name="__LN07">#REF!</definedName>
    <definedName name="__LN08">#REF!</definedName>
    <definedName name="__LN09">#REF!</definedName>
    <definedName name="__LN10">#REF!</definedName>
    <definedName name="__LN11">#REF!</definedName>
    <definedName name="__LN12">#REF!</definedName>
    <definedName name="__LN13">#REF!</definedName>
    <definedName name="__wrn2" hidden="1">{"glc1",#N/A,FALSE,"GLC";"glc2",#N/A,FALSE,"GLC";"glc3",#N/A,FALSE,"GLC";"glc4",#N/A,FALSE,"GLC";"glc5",#N/A,FALSE,"GLC"}</definedName>
    <definedName name="__wrn222" hidden="1">{"glc1",#N/A,FALSE,"GLC";"glc2",#N/A,FALSE,"GLC";"glc3",#N/A,FALSE,"GLC";"glc4",#N/A,FALSE,"GLC";"glc5",#N/A,FALSE,"GLC"}</definedName>
    <definedName name="__xlnm._FilterDatabase">#REF!</definedName>
    <definedName name="__xlnm.Database">"#REF!"</definedName>
    <definedName name="__xlnm.Database_1">"#REF!"</definedName>
    <definedName name="__xlnm.Print_Area">#REF!</definedName>
    <definedName name="__xlnm.Print_Area_1">"#REF!"</definedName>
    <definedName name="__xlnm.Print_Titles">#REF!</definedName>
    <definedName name="__xlnm.Print_Titles_1">"#REF!"</definedName>
    <definedName name="__п_п">#REF!</definedName>
    <definedName name="_1___xlnm.Print_Area_1">#REF!</definedName>
    <definedName name="_1__123Graph_ACHART_4" hidden="1">#REF!</definedName>
    <definedName name="_10__xlnm.Print_Area_1">#REF!</definedName>
    <definedName name="_100Z_36C9CC61_38F0_477C_BA08_6C67DAE2B022_.wvu.PrintTitles_1">#REF!</definedName>
    <definedName name="_101Z_36C9CC61_38F0_477C_BA08_6C67DAE2B022_.wvu.PrintTitles_2">#REF!</definedName>
    <definedName name="_102Z_36C9CC61_38F0_477C_BA08_6C67DAE2B022_.wvu.PrintTitles_3">#REF!</definedName>
    <definedName name="_103Z_36C9CC61_38F0_477C_BA08_6C67DAE2B022_.wvu.Rows_1">#REF!</definedName>
    <definedName name="_104Z_36C9CC61_38F0_477C_BA08_6C67DAE2B022_.wvu.Rows_2">#REF!</definedName>
    <definedName name="_105Z_36C9CC61_38F0_477C_BA08_6C67DAE2B022_.wvu.Rows_3">#REF!</definedName>
    <definedName name="_106Z_36C9CC61_38F0_477C_BA08_6C67DAE2B022_.wvu.Rows_4">#REF!</definedName>
    <definedName name="_107Z_412E4066_8A25_4B50_BCAA_F790531379AF_.wvu.FilterData_1">#REF!</definedName>
    <definedName name="_108Z_412E4066_8A25_4B50_BCAA_F790531379AF_.wvu.FilterData_2">#REF!</definedName>
    <definedName name="_109Z_412E4066_8A25_4B50_BCAA_F790531379AF_.wvu.FilterData_3">#REF!</definedName>
    <definedName name="_11__xlnm.Print_Area_2">#REF!</definedName>
    <definedName name="_110Z_42C65E15_0ABB_4ED7_A4EA_FE4C0590F9AB_.wvu.FilterData_1">#REF!</definedName>
    <definedName name="_111Z_42C65E15_0ABB_4ED7_A4EA_FE4C0590F9AB_.wvu.FilterData_2">#REF!</definedName>
    <definedName name="_112Z_42C65E15_0ABB_4ED7_A4EA_FE4C0590F9AB_.wvu.FilterData_3">#REF!</definedName>
    <definedName name="_113Z_46AE1049_90F9_43F5_AFE1_3E84B218C997_.wvu.Cols_1">(#REF!,#REF!,#REF!)</definedName>
    <definedName name="_114Z_46AE1049_90F9_43F5_AFE1_3E84B218C997_.wvu.Cols_2">(#REF!,#REF!,#REF!)</definedName>
    <definedName name="_115Z_46AE1049_90F9_43F5_AFE1_3E84B218C997_.wvu.Cols_3">(#REF!,#REF!,#REF!)</definedName>
    <definedName name="_116Z_46AE1049_90F9_43F5_AFE1_3E84B218C997_.wvu.FilterData_1">#REF!</definedName>
    <definedName name="_117Z_46AE1049_90F9_43F5_AFE1_3E84B218C997_.wvu.FilterData_2">#REF!</definedName>
    <definedName name="_118Z_46AE1049_90F9_43F5_AFE1_3E84B218C997_.wvu.FilterData_3">#REF!</definedName>
    <definedName name="_119Z_46AE1049_90F9_43F5_AFE1_3E84B218C997_.wvu.PrintArea_1">#REF!</definedName>
    <definedName name="_12__xlnm.Print_Area_3">#REF!</definedName>
    <definedName name="_120Z_46AE1049_90F9_43F5_AFE1_3E84B218C997_.wvu.PrintArea_2">#REF!</definedName>
    <definedName name="_121Z_46AE1049_90F9_43F5_AFE1_3E84B218C997_.wvu.PrintArea_3">#REF!</definedName>
    <definedName name="_122Z_46AE1049_90F9_43F5_AFE1_3E84B218C997_.wvu.PrintTitles_1">#REF!</definedName>
    <definedName name="_123Z_46AE1049_90F9_43F5_AFE1_3E84B218C997_.wvu.PrintTitles_2">#REF!</definedName>
    <definedName name="_124Z_46AE1049_90F9_43F5_AFE1_3E84B218C997_.wvu.PrintTitles_3">#REF!</definedName>
    <definedName name="_125Z_46AE1049_90F9_43F5_AFE1_3E84B218C997_.wvu.Rows_1">#REF!</definedName>
    <definedName name="_126Z_48291621_0EFD_481D_90EA_B498FD7F191D_.wvu.FilterData_1">#REF!</definedName>
    <definedName name="_127Z_488F17FA_100C_4703_870E_54D5393C5DFA_.wvu.Cols_1">(#REF!,#REF!,#REF!,#REF!)</definedName>
    <definedName name="_128Z_488F17FA_100C_4703_870E_54D5393C5DFA_.wvu.Cols_2">(#REF!,#REF!,#REF!,#REF!)</definedName>
    <definedName name="_129Z_488F17FA_100C_4703_870E_54D5393C5DFA_.wvu.Cols_3">(#REF!,#REF!,#REF!,#REF!)</definedName>
    <definedName name="_13__xlnm.Print_Titles_1">#REF!</definedName>
    <definedName name="_130Z_488F17FA_100C_4703_870E_54D5393C5DFA_.wvu.FilterData_1">#REF!</definedName>
    <definedName name="_131Z_488F17FA_100C_4703_870E_54D5393C5DFA_.wvu.FilterData_2">#REF!</definedName>
    <definedName name="_132Z_488F17FA_100C_4703_870E_54D5393C5DFA_.wvu.FilterData_3">#REF!</definedName>
    <definedName name="_133Z_488F17FA_100C_4703_870E_54D5393C5DFA_.wvu.PrintArea_1">#REF!</definedName>
    <definedName name="_134Z_488F17FA_100C_4703_870E_54D5393C5DFA_.wvu.PrintArea_2">#REF!</definedName>
    <definedName name="_135Z_488F17FA_100C_4703_870E_54D5393C5DFA_.wvu.PrintArea_3">#REF!</definedName>
    <definedName name="_136Z_488F17FA_100C_4703_870E_54D5393C5DFA_.wvu.PrintTitles_1">#REF!</definedName>
    <definedName name="_137Z_488F17FA_100C_4703_870E_54D5393C5DFA_.wvu.PrintTitles_2">#REF!</definedName>
    <definedName name="_138Z_488F17FA_100C_4703_870E_54D5393C5DFA_.wvu.PrintTitles_3">#REF!</definedName>
    <definedName name="_139Z_488F17FA_100C_4703_870E_54D5393C5DFA_.wvu.Rows_1">#REF!</definedName>
    <definedName name="_14__xlnm.Print_Titles_2">#REF!</definedName>
    <definedName name="_140Z_497048A0_3795_4A30_B671_5F2D4F564C4F_.wvu.FilterData_1">#REF!</definedName>
    <definedName name="_141Z_4CC1EA19_E48F_4790_9C2D_A3E392D9E078_.wvu.Cols_1">(#REF!,#REF!,#REF!,#REF!)</definedName>
    <definedName name="_142Z_4CC1EA19_E48F_4790_9C2D_A3E392D9E078_.wvu.Cols_2">(#REF!,#REF!,#REF!,#REF!)</definedName>
    <definedName name="_143Z_4CC1EA19_E48F_4790_9C2D_A3E392D9E078_.wvu.Cols_3">(#REF!,#REF!,#REF!,#REF!)</definedName>
    <definedName name="_144Z_4CC1EA19_E48F_4790_9C2D_A3E392D9E078_.wvu.FilterData_1">#REF!</definedName>
    <definedName name="_145Z_4CC1EA19_E48F_4790_9C2D_A3E392D9E078_.wvu.FilterData_2">#REF!</definedName>
    <definedName name="_146Z_4CC1EA19_E48F_4790_9C2D_A3E392D9E078_.wvu.FilterData_3">#REF!</definedName>
    <definedName name="_147Z_4CC1EA19_E48F_4790_9C2D_A3E392D9E078_.wvu.PrintArea_1">#REF!</definedName>
    <definedName name="_148Z_4CC1EA19_E48F_4790_9C2D_A3E392D9E078_.wvu.PrintArea_2">#REF!</definedName>
    <definedName name="_149Z_4CC1EA19_E48F_4790_9C2D_A3E392D9E078_.wvu.PrintArea_3">#REF!</definedName>
    <definedName name="_15__xlnm.Print_Titles_3">#REF!</definedName>
    <definedName name="_150Z_4CC1EA19_E48F_4790_9C2D_A3E392D9E078_.wvu.PrintTitles_1">#REF!</definedName>
    <definedName name="_151Z_4CC1EA19_E48F_4790_9C2D_A3E392D9E078_.wvu.PrintTitles_2">#REF!</definedName>
    <definedName name="_152Z_4CC1EA19_E48F_4790_9C2D_A3E392D9E078_.wvu.PrintTitles_3">#REF!</definedName>
    <definedName name="_153Z_4CC1EA19_E48F_4790_9C2D_A3E392D9E078_.wvu.Rows_1">#REF!</definedName>
    <definedName name="_154Z_52B3BF38_73E9_4B6B_AB8E_0FF12C2F7029_.wvu.FilterData_1">#REF!</definedName>
    <definedName name="_155Z_52B3BF38_73E9_4B6B_AB8E_0FF12C2F7029_.wvu.FilterData_2">#REF!</definedName>
    <definedName name="_156Z_52B3BF38_73E9_4B6B_AB8E_0FF12C2F7029_.wvu.FilterData_3">#REF!</definedName>
    <definedName name="_157Z_61D95C3E_984A_4669_B08D_FADFE41C9E11_.wvu.Cols_1">(#REF!,#REF!,#REF!)</definedName>
    <definedName name="_158Z_61D95C3E_984A_4669_B08D_FADFE41C9E11_.wvu.Cols_2">(#REF!,#REF!,#REF!)</definedName>
    <definedName name="_159Z_61D95C3E_984A_4669_B08D_FADFE41C9E11_.wvu.Cols_3">(#REF!,#REF!,#REF!)</definedName>
    <definedName name="_16__п_п_1">#REF!</definedName>
    <definedName name="_160Z_73884EE6_7CD1_4C0E_80F6_3A3E7607DF11_.wvu.Cols_1">(#REF!,#REF!,#REF!,#REF!,#REF!)</definedName>
    <definedName name="_161Z_73884EE6_7CD1_4C0E_80F6_3A3E7607DF11_.wvu.Cols_2">(#REF!,#REF!,#REF!,#REF!,#REF!)</definedName>
    <definedName name="_162Z_73884EE6_7CD1_4C0E_80F6_3A3E7607DF11_.wvu.Cols_3">(#REF!,#REF!,#REF!,#REF!,#REF!)</definedName>
    <definedName name="_163Z_73884EE6_7CD1_4C0E_80F6_3A3E7607DF11_.wvu.FilterData_1">#REF!</definedName>
    <definedName name="_164Z_73884EE6_7CD1_4C0E_80F6_3A3E7607DF11_.wvu.FilterData_2">#REF!</definedName>
    <definedName name="_165Z_73884EE6_7CD1_4C0E_80F6_3A3E7607DF11_.wvu.FilterData_3">#REF!</definedName>
    <definedName name="_166Z_73884EE6_7CD1_4C0E_80F6_3A3E7607DF11_.wvu.PrintArea_1">#REF!</definedName>
    <definedName name="_167Z_73884EE6_7CD1_4C0E_80F6_3A3E7607DF11_.wvu.PrintArea_2">#REF!</definedName>
    <definedName name="_168Z_73884EE6_7CD1_4C0E_80F6_3A3E7607DF11_.wvu.PrintArea_3">#REF!</definedName>
    <definedName name="_169Z_73884EE6_7CD1_4C0E_80F6_3A3E7607DF11_.wvu.PrintTitles_1">#REF!</definedName>
    <definedName name="_17__п_п_2">#REF!</definedName>
    <definedName name="_170Z_73884EE6_7CD1_4C0E_80F6_3A3E7607DF11_.wvu.PrintTitles_2">#REF!</definedName>
    <definedName name="_171Z_73884EE6_7CD1_4C0E_80F6_3A3E7607DF11_.wvu.PrintTitles_3">#REF!</definedName>
    <definedName name="_172Z_73884EE6_7CD1_4C0E_80F6_3A3E7607DF11_.wvu.Rows_1">#REF!</definedName>
    <definedName name="_173Z_740053D7_608F_4C4F_B0A8_D75BC3C073CD_.wvu.Cols_1">(#REF!,#REF!,#REF!,#REF!)</definedName>
    <definedName name="_174Z_740053D7_608F_4C4F_B0A8_D75BC3C073CD_.wvu.Cols_2">(#REF!,#REF!,#REF!,#REF!)</definedName>
    <definedName name="_175Z_740053D7_608F_4C4F_B0A8_D75BC3C073CD_.wvu.Cols_3">(#REF!,#REF!,#REF!,#REF!)</definedName>
    <definedName name="_176Z_740053D7_608F_4C4F_B0A8_D75BC3C073CD_.wvu.Cols_4">(#REF!,#REF!,#REF!,#REF!)</definedName>
    <definedName name="_177Z_740053D7_608F_4C4F_B0A8_D75BC3C073CD_.wvu.FilterData_1">#REF!</definedName>
    <definedName name="_178Z_740053D7_608F_4C4F_B0A8_D75BC3C073CD_.wvu.FilterData_2">#REF!</definedName>
    <definedName name="_179Z_740053D7_608F_4C4F_B0A8_D75BC3C073CD_.wvu.FilterData_3">#REF!</definedName>
    <definedName name="_18__п_п_3">#REF!</definedName>
    <definedName name="_180Z_740053D7_608F_4C4F_B0A8_D75BC3C073CD_.wvu.PrintArea_1">#REF!</definedName>
    <definedName name="_181Z_740053D7_608F_4C4F_B0A8_D75BC3C073CD_.wvu.PrintArea_2">#REF!</definedName>
    <definedName name="_182Z_740053D7_608F_4C4F_B0A8_D75BC3C073CD_.wvu.PrintArea_3">#REF!</definedName>
    <definedName name="_183Z_740053D7_608F_4C4F_B0A8_D75BC3C073CD_.wvu.PrintArea_4">#REF!</definedName>
    <definedName name="_184Z_740053D7_608F_4C4F_B0A8_D75BC3C073CD_.wvu.PrintTitles_1">#REF!</definedName>
    <definedName name="_185Z_740053D7_608F_4C4F_B0A8_D75BC3C073CD_.wvu.PrintTitles_2">#REF!</definedName>
    <definedName name="_186Z_740053D7_608F_4C4F_B0A8_D75BC3C073CD_.wvu.PrintTitles_3">#REF!</definedName>
    <definedName name="_187Z_740053D7_608F_4C4F_B0A8_D75BC3C073CD_.wvu.Rows_1">#REF!</definedName>
    <definedName name="_188Z_740053D7_608F_4C4F_B0A8_D75BC3C073CD_.wvu.Rows_2">#REF!</definedName>
    <definedName name="_189Z_740053D7_608F_4C4F_B0A8_D75BC3C073CD_.wvu.Rows_3">#REF!</definedName>
    <definedName name="_190Z_740053D7_608F_4C4F_B0A8_D75BC3C073CD_.wvu.Rows_4">#REF!</definedName>
    <definedName name="_191Z_76249A5B_0201_43D1_BB87_B659AAAE34BA_.wvu.Cols_1">(#REF!,#REF!,#REF!,#REF!)</definedName>
    <definedName name="_192Z_76249A5B_0201_43D1_BB87_B659AAAE34BA_.wvu.Cols_2">(#REF!,#REF!,#REF!,#REF!)</definedName>
    <definedName name="_193Z_76249A5B_0201_43D1_BB87_B659AAAE34BA_.wvu.Cols_3">(#REF!,#REF!,#REF!,#REF!)</definedName>
    <definedName name="_194Z_76249A5B_0201_43D1_BB87_B659AAAE34BA_.wvu.FilterData_1">#REF!</definedName>
    <definedName name="_195Z_76249A5B_0201_43D1_BB87_B659AAAE34BA_.wvu.FilterData_2">#REF!</definedName>
    <definedName name="_196Z_76249A5B_0201_43D1_BB87_B659AAAE34BA_.wvu.FilterData_3">#REF!</definedName>
    <definedName name="_197Z_76249A5B_0201_43D1_BB87_B659AAAE34BA_.wvu.PrintArea_1">#REF!</definedName>
    <definedName name="_198Z_76249A5B_0201_43D1_BB87_B659AAAE34BA_.wvu.PrintArea_2">#REF!</definedName>
    <definedName name="_199Z_76249A5B_0201_43D1_BB87_B659AAAE34BA_.wvu.PrintArea_3">#REF!</definedName>
    <definedName name="_19End_Bal_1">#REF!</definedName>
    <definedName name="_2___xlnm.Print_Area_2">#REF!</definedName>
    <definedName name="_2__123Graph_XCHART_3" hidden="1">#REF!</definedName>
    <definedName name="_200Z_76249A5B_0201_43D1_BB87_B659AAAE34BA_.wvu.PrintTitles_1">#REF!</definedName>
    <definedName name="_201Z_76249A5B_0201_43D1_BB87_B659AAAE34BA_.wvu.PrintTitles_2">#REF!</definedName>
    <definedName name="_202Z_76249A5B_0201_43D1_BB87_B659AAAE34BA_.wvu.PrintTitles_3">#REF!</definedName>
    <definedName name="_203Z_76249A5B_0201_43D1_BB87_B659AAAE34BA_.wvu.Rows_1">#REF!</definedName>
    <definedName name="_204Z_764A2444_E0A0_4775_A7A5_C547CC828AEE_.wvu.Cols_1">(#REF!,#REF!,#REF!,#REF!)</definedName>
    <definedName name="_205Z_764A2444_E0A0_4775_A7A5_C547CC828AEE_.wvu.Cols_2">(#REF!,#REF!,#REF!,#REF!)</definedName>
    <definedName name="_206Z_764A2444_E0A0_4775_A7A5_C547CC828AEE_.wvu.Cols_3">(#REF!,#REF!,#REF!,#REF!)</definedName>
    <definedName name="_207Z_764A2444_E0A0_4775_A7A5_C547CC828AEE_.wvu.FilterData_1">#REF!</definedName>
    <definedName name="_208Z_764A2444_E0A0_4775_A7A5_C547CC828AEE_.wvu.FilterData_2">#REF!</definedName>
    <definedName name="_209Z_764A2444_E0A0_4775_A7A5_C547CC828AEE_.wvu.FilterData_3">#REF!</definedName>
    <definedName name="_20End_Bal_2">"#REF!"</definedName>
    <definedName name="_210Z_764A2444_E0A0_4775_A7A5_C547CC828AEE_.wvu.PrintArea_1">#REF!</definedName>
    <definedName name="_211Z_764A2444_E0A0_4775_A7A5_C547CC828AEE_.wvu.PrintArea_2">#REF!</definedName>
    <definedName name="_212Z_764A2444_E0A0_4775_A7A5_C547CC828AEE_.wvu.PrintArea_3">#REF!</definedName>
    <definedName name="_213Z_764A2444_E0A0_4775_A7A5_C547CC828AEE_.wvu.PrintTitles_1">#REF!</definedName>
    <definedName name="_214Z_764A2444_E0A0_4775_A7A5_C547CC828AEE_.wvu.PrintTitles_2">#REF!</definedName>
    <definedName name="_215Z_764A2444_E0A0_4775_A7A5_C547CC828AEE_.wvu.PrintTitles_3">#REF!</definedName>
    <definedName name="_216Z_764A2444_E0A0_4775_A7A5_C547CC828AEE_.wvu.PrintTitles_4">#REF!</definedName>
    <definedName name="_217Z_764A2444_E0A0_4775_A7A5_C547CC828AEE_.wvu.Rows_1">#REF!</definedName>
    <definedName name="_218Z_764A2444_E0A0_4775_A7A5_C547CC828AEE_.wvu.Rows_2">#REF!</definedName>
    <definedName name="_219Z_764A2444_E0A0_4775_A7A5_C547CC828AEE_.wvu.Rows_3">#REF!</definedName>
    <definedName name="_220Z_76FC4188_0E95_4D5E_B380_1B5C4379523A_.wvu.Cols_1">(#REF!,#REF!,#REF!,#REF!)</definedName>
    <definedName name="_221Z_76FC4188_0E95_4D5E_B380_1B5C4379523A_.wvu.Cols_2">(#REF!,#REF!,#REF!,#REF!)</definedName>
    <definedName name="_222Z_76FC4188_0E95_4D5E_B380_1B5C4379523A_.wvu.Cols_3">(#REF!,#REF!,#REF!,#REF!)</definedName>
    <definedName name="_223Z_76FC4188_0E95_4D5E_B380_1B5C4379523A_.wvu.FilterData_1">#REF!</definedName>
    <definedName name="_224Z_76FC4188_0E95_4D5E_B380_1B5C4379523A_.wvu.FilterData_2">#REF!</definedName>
    <definedName name="_225Z_76FC4188_0E95_4D5E_B380_1B5C4379523A_.wvu.FilterData_3">#REF!</definedName>
    <definedName name="_226Z_76FC4188_0E95_4D5E_B380_1B5C4379523A_.wvu.PrintArea_1">#REF!</definedName>
    <definedName name="_227Z_76FC4188_0E95_4D5E_B380_1B5C4379523A_.wvu.PrintArea_2">#REF!</definedName>
    <definedName name="_228Z_76FC4188_0E95_4D5E_B380_1B5C4379523A_.wvu.PrintArea_3">#REF!</definedName>
    <definedName name="_229Z_76FC4188_0E95_4D5E_B380_1B5C4379523A_.wvu.PrintTitles_1">#REF!</definedName>
    <definedName name="_22Excel_BuiltIn_Database_1">#REF!</definedName>
    <definedName name="_230Z_76FC4188_0E95_4D5E_B380_1B5C4379523A_.wvu.PrintTitles_2">#REF!</definedName>
    <definedName name="_231Z_76FC4188_0E95_4D5E_B380_1B5C4379523A_.wvu.PrintTitles_3">#REF!</definedName>
    <definedName name="_232Z_76FC4188_0E95_4D5E_B380_1B5C4379523A_.wvu.Rows_1">#REF!</definedName>
    <definedName name="_233Z_77118CAB_39C8_4F54_A5B5_3A9F656AEC64_.wvu.Cols_1">(#REF!,#REF!,#REF!,#REF!,#REF!,#REF!,#REF!)</definedName>
    <definedName name="_234Z_77118CAB_39C8_4F54_A5B5_3A9F656AEC64_.wvu.Cols_2">(#REF!,#REF!,#REF!,#REF!,#REF!,#REF!,#REF!)</definedName>
    <definedName name="_235Z_77118CAB_39C8_4F54_A5B5_3A9F656AEC64_.wvu.Cols_3">(#REF!,#REF!,#REF!,#REF!,#REF!,#REF!,#REF!)</definedName>
    <definedName name="_236Z_77118CAB_39C8_4F54_A5B5_3A9F656AEC64_.wvu.FilterData_1">#REF!</definedName>
    <definedName name="_237Z_77118CAB_39C8_4F54_A5B5_3A9F656AEC64_.wvu.FilterData_2">#REF!</definedName>
    <definedName name="_238Z_77118CAB_39C8_4F54_A5B5_3A9F656AEC64_.wvu.FilterData_3">#REF!</definedName>
    <definedName name="_239Z_77118CAB_39C8_4F54_A5B5_3A9F656AEC64_.wvu.PrintArea_1">#REF!</definedName>
    <definedName name="_23Excel_BuiltIn_Database_2">#REF!</definedName>
    <definedName name="_240Z_77118CAB_39C8_4F54_A5B5_3A9F656AEC64_.wvu.PrintArea_2">#REF!</definedName>
    <definedName name="_241Z_77118CAB_39C8_4F54_A5B5_3A9F656AEC64_.wvu.PrintArea_3">#REF!</definedName>
    <definedName name="_242Z_77118CAB_39C8_4F54_A5B5_3A9F656AEC64_.wvu.PrintTitles_1">#REF!</definedName>
    <definedName name="_243Z_77118CAB_39C8_4F54_A5B5_3A9F656AEC64_.wvu.PrintTitles_2">#REF!</definedName>
    <definedName name="_244Z_77118CAB_39C8_4F54_A5B5_3A9F656AEC64_.wvu.PrintTitles_3">#REF!</definedName>
    <definedName name="_245Z_77118CAB_39C8_4F54_A5B5_3A9F656AEC64_.wvu.Rows_1">#REF!</definedName>
    <definedName name="_246Z_7787C75F_3178_4AB9_9BF6_14C706E76660_.wvu.Cols_1">(#REF!,#REF!,#REF!,#REF!)</definedName>
    <definedName name="_247Z_7787C75F_3178_4AB9_9BF6_14C706E76660_.wvu.Cols_2">(#REF!,#REF!,#REF!,#REF!)</definedName>
    <definedName name="_248Z_7787C75F_3178_4AB9_9BF6_14C706E76660_.wvu.Cols_3">(#REF!,#REF!,#REF!,#REF!)</definedName>
    <definedName name="_249Z_7787C75F_3178_4AB9_9BF6_14C706E76660_.wvu.FilterData_1">#REF!</definedName>
    <definedName name="_24Excel_BuiltIn_Database_3">#REF!</definedName>
    <definedName name="_25_Mar_96">#REF!</definedName>
    <definedName name="_250Z_7787C75F_3178_4AB9_9BF6_14C706E76660_.wvu.FilterData_2">#REF!</definedName>
    <definedName name="_251Z_7787C75F_3178_4AB9_9BF6_14C706E76660_.wvu.FilterData_3">#REF!</definedName>
    <definedName name="_252Z_7787C75F_3178_4AB9_9BF6_14C706E76660_.wvu.PrintArea_1">#REF!</definedName>
    <definedName name="_253Z_7787C75F_3178_4AB9_9BF6_14C706E76660_.wvu.PrintArea_2">#REF!</definedName>
    <definedName name="_254Z_7787C75F_3178_4AB9_9BF6_14C706E76660_.wvu.PrintArea_3">#REF!</definedName>
    <definedName name="_255Z_7787C75F_3178_4AB9_9BF6_14C706E76660_.wvu.PrintTitles_1">#REF!</definedName>
    <definedName name="_256Z_7787C75F_3178_4AB9_9BF6_14C706E76660_.wvu.PrintTitles_2">#REF!</definedName>
    <definedName name="_257Z_7787C75F_3178_4AB9_9BF6_14C706E76660_.wvu.PrintTitles_3">#REF!</definedName>
    <definedName name="_258Z_7787C75F_3178_4AB9_9BF6_14C706E76660_.wvu.Rows_1">#REF!</definedName>
    <definedName name="_259Z_77B4E3CB_544E_4C1D_AB95_840BDF90FDE6_.wvu.FilterData_1">#REF!</definedName>
    <definedName name="_25Excel_BuiltIn_Print_Area_1">#REF!</definedName>
    <definedName name="_260Z_90BA7687_AF1A_492F_8EAD_94B2BFE9EE27_.wvu.FilterData_1">#REF!</definedName>
    <definedName name="_261Z_90BA7687_AF1A_492F_8EAD_94B2BFE9EE27_.wvu.FilterData_2">#REF!</definedName>
    <definedName name="_262Z_90BA7687_AF1A_492F_8EAD_94B2BFE9EE27_.wvu.FilterData_3">#REF!</definedName>
    <definedName name="_263Z_9891169C_1C0A_4229_B15E_9486EEC1BF9D_.wvu.Cols_1">(#REF!,#REF!,#REF!,#REF!)</definedName>
    <definedName name="_264Z_9891169C_1C0A_4229_B15E_9486EEC1BF9D_.wvu.Cols_2">(#REF!,#REF!,#REF!,#REF!)</definedName>
    <definedName name="_265Z_9891169C_1C0A_4229_B15E_9486EEC1BF9D_.wvu.Cols_3">(#REF!,#REF!,#REF!,#REF!)</definedName>
    <definedName name="_266Z_9891169C_1C0A_4229_B15E_9486EEC1BF9D_.wvu.FilterData_1">#REF!</definedName>
    <definedName name="_267Z_9891169C_1C0A_4229_B15E_9486EEC1BF9D_.wvu.FilterData_2">#REF!</definedName>
    <definedName name="_268Z_9891169C_1C0A_4229_B15E_9486EEC1BF9D_.wvu.FilterData_3">#REF!</definedName>
    <definedName name="_269Z_9891169C_1C0A_4229_B15E_9486EEC1BF9D_.wvu.PrintArea_1">#REF!</definedName>
    <definedName name="_270Z_9891169C_1C0A_4229_B15E_9486EEC1BF9D_.wvu.PrintArea_2">#REF!</definedName>
    <definedName name="_271Z_9891169C_1C0A_4229_B15E_9486EEC1BF9D_.wvu.PrintArea_3">#REF!</definedName>
    <definedName name="_272Z_9891169C_1C0A_4229_B15E_9486EEC1BF9D_.wvu.PrintTitles_1">#REF!</definedName>
    <definedName name="_273Z_9891169C_1C0A_4229_B15E_9486EEC1BF9D_.wvu.PrintTitles_2">#REF!</definedName>
    <definedName name="_274Z_9891169C_1C0A_4229_B15E_9486EEC1BF9D_.wvu.PrintTitles_3">#REF!</definedName>
    <definedName name="_275Z_9BF66AF7_5801_43B0_B186_CDB16FB0F680_.wvu.FilterData_1">#REF!</definedName>
    <definedName name="_276Z_9BF66AF7_5801_43B0_B186_CDB16FB0F680_.wvu.FilterData_2">#REF!</definedName>
    <definedName name="_277Z_9BF66AF7_5801_43B0_B186_CDB16FB0F680_.wvu.FilterData_3">#REF!</definedName>
    <definedName name="_278Z_A9CAB9FD_8F22_476F_BF35_F5E94F3F1FB9_.wvu.FilterData_1">#REF!</definedName>
    <definedName name="_279Z_A9CAB9FD_8F22_476F_BF35_F5E94F3F1FB9_.wvu.FilterData_2">#REF!</definedName>
    <definedName name="_27Excel_BuiltIn_Print_Area_4">#REF!</definedName>
    <definedName name="_280Z_A9CAB9FD_8F22_476F_BF35_F5E94F3F1FB9_.wvu.FilterData_3">#REF!</definedName>
    <definedName name="_281Z_ABACD3CC_7888_46F4_B9F8_F4C7FE35EFB6_.wvu.FilterData_1">#REF!</definedName>
    <definedName name="_282Z_ABACD3CC_7888_46F4_B9F8_F4C7FE35EFB6_.wvu.FilterData_2">#REF!</definedName>
    <definedName name="_283Z_ABACD3CC_7888_46F4_B9F8_F4C7FE35EFB6_.wvu.FilterData_3">#REF!</definedName>
    <definedName name="_284Z_AD60EB50_60E6_48DF_A1AC_B39907DD38B6_.wvu.Cols_1">(#REF!,#REF!,#REF!)</definedName>
    <definedName name="_285Z_AD60EB50_60E6_48DF_A1AC_B39907DD38B6_.wvu.Cols_2">(#REF!,#REF!,#REF!)</definedName>
    <definedName name="_286Z_AD60EB50_60E6_48DF_A1AC_B39907DD38B6_.wvu.Cols_3">(#REF!,#REF!,#REF!)</definedName>
    <definedName name="_287Z_AD60EB50_60E6_48DF_A1AC_B39907DD38B6_.wvu.Cols_4">(#REF!,#REF!,#REF!)</definedName>
    <definedName name="_288Z_AD60EB50_60E6_48DF_A1AC_B39907DD38B6_.wvu.FilterData_1">#REF!</definedName>
    <definedName name="_289Z_AD60EB50_60E6_48DF_A1AC_B39907DD38B6_.wvu.FilterData_2">#REF!</definedName>
    <definedName name="_28Excel_BuiltIn_Print_Area_6">#REF!</definedName>
    <definedName name="_290Z_AD60EB50_60E6_48DF_A1AC_B39907DD38B6_.wvu.FilterData_3">#REF!</definedName>
    <definedName name="_291Z_AD60EB50_60E6_48DF_A1AC_B39907DD38B6_.wvu.PrintArea_1">#REF!</definedName>
    <definedName name="_292Z_AD60EB50_60E6_48DF_A1AC_B39907DD38B6_.wvu.PrintArea_2">#REF!</definedName>
    <definedName name="_293Z_AD60EB50_60E6_48DF_A1AC_B39907DD38B6_.wvu.PrintArea_3">#REF!</definedName>
    <definedName name="_294Z_AD60EB50_60E6_48DF_A1AC_B39907DD38B6_.wvu.PrintArea_4">#REF!</definedName>
    <definedName name="_295Z_AD60EB50_60E6_48DF_A1AC_B39907DD38B6_.wvu.PrintTitles_1">#REF!</definedName>
    <definedName name="_296Z_AD60EB50_60E6_48DF_A1AC_B39907DD38B6_.wvu.PrintTitles_2">#REF!</definedName>
    <definedName name="_297Z_AD60EB50_60E6_48DF_A1AC_B39907DD38B6_.wvu.PrintTitles_3">#REF!</definedName>
    <definedName name="_298Z_AD60EB50_60E6_48DF_A1AC_B39907DD38B6_.wvu.Rows_1">#REF!</definedName>
    <definedName name="_299Z_AD60EB50_60E6_48DF_A1AC_B39907DD38B6_.wvu.Rows_2">#REF!</definedName>
    <definedName name="_29Excel_BuiltIn_Print_Titles_1">#REF!</definedName>
    <definedName name="_3___xlnm.Print_Area_3">#REF!</definedName>
    <definedName name="_3__123Graph_XCHART_4" hidden="1">#REF!</definedName>
    <definedName name="_300Z_AD60EB50_60E6_48DF_A1AC_B39907DD38B6_.wvu.Rows_3">#REF!</definedName>
    <definedName name="_301Z_AD60EB50_60E6_48DF_A1AC_B39907DD38B6_.wvu.Rows_4">#REF!</definedName>
    <definedName name="_302Z_B081DCCF_74C5_4C50_B5F9_43233D39EBA2_.wvu.Cols_1">(#REF!,#REF!,#REF!,#REF!)</definedName>
    <definedName name="_303Z_B081DCCF_74C5_4C50_B5F9_43233D39EBA2_.wvu.Cols_2">(#REF!,#REF!,#REF!,#REF!)</definedName>
    <definedName name="_304Z_B081DCCF_74C5_4C50_B5F9_43233D39EBA2_.wvu.Cols_3">(#REF!,#REF!,#REF!,#REF!)</definedName>
    <definedName name="_305Z_B081DCCF_74C5_4C50_B5F9_43233D39EBA2_.wvu.Cols_4">(#REF!,#REF!,#REF!,#REF!)</definedName>
    <definedName name="_306Z_B081DCCF_74C5_4C50_B5F9_43233D39EBA2_.wvu.FilterData_1">#REF!</definedName>
    <definedName name="_307Z_B081DCCF_74C5_4C50_B5F9_43233D39EBA2_.wvu.FilterData_2">#REF!</definedName>
    <definedName name="_308Z_B081DCCF_74C5_4C50_B5F9_43233D39EBA2_.wvu.FilterData_3">#REF!</definedName>
    <definedName name="_309Z_B081DCCF_74C5_4C50_B5F9_43233D39EBA2_.wvu.PrintArea_1">#REF!</definedName>
    <definedName name="_30Excel_BuiltIn_Print_Titles_2">#REF!</definedName>
    <definedName name="_310Z_B081DCCF_74C5_4C50_B5F9_43233D39EBA2_.wvu.PrintArea_2">#REF!</definedName>
    <definedName name="_311Z_B081DCCF_74C5_4C50_B5F9_43233D39EBA2_.wvu.PrintArea_3">#REF!</definedName>
    <definedName name="_312Z_B081DCCF_74C5_4C50_B5F9_43233D39EBA2_.wvu.PrintArea_4">#REF!</definedName>
    <definedName name="_313Z_B081DCCF_74C5_4C50_B5F9_43233D39EBA2_.wvu.PrintTitles_1">#REF!</definedName>
    <definedName name="_314Z_B081DCCF_74C5_4C50_B5F9_43233D39EBA2_.wvu.PrintTitles_2">#REF!</definedName>
    <definedName name="_315Z_B081DCCF_74C5_4C50_B5F9_43233D39EBA2_.wvu.PrintTitles_3">#REF!</definedName>
    <definedName name="_316Z_B081DCCF_74C5_4C50_B5F9_43233D39EBA2_.wvu.Rows_1">#REF!</definedName>
    <definedName name="_317Z_B081DCCF_74C5_4C50_B5F9_43233D39EBA2_.wvu.Rows_2">#REF!</definedName>
    <definedName name="_318Z_B081DCCF_74C5_4C50_B5F9_43233D39EBA2_.wvu.Rows_3">#REF!</definedName>
    <definedName name="_319Z_B081DCCF_74C5_4C50_B5F9_43233D39EBA2_.wvu.Rows_4">#REF!</definedName>
    <definedName name="_31Excel_BuiltIn_Print_Titles_4">#REF!</definedName>
    <definedName name="_320Z_B24E0928_48F8_4634_96CC_242A5574D8AF_.wvu.Cols_1">(#REF!,#REF!,#REF!,#REF!)</definedName>
    <definedName name="_321Z_B24E0928_48F8_4634_96CC_242A5574D8AF_.wvu.Cols_2">(#REF!,#REF!,#REF!,#REF!)</definedName>
    <definedName name="_322Z_B24E0928_48F8_4634_96CC_242A5574D8AF_.wvu.Cols_3">(#REF!,#REF!,#REF!,#REF!)</definedName>
    <definedName name="_323Z_B24E0928_48F8_4634_96CC_242A5574D8AF_.wvu.Cols_4">(#REF!,#REF!,#REF!,#REF!)</definedName>
    <definedName name="_324Z_B24E0928_48F8_4634_96CC_242A5574D8AF_.wvu.FilterData_1">#REF!</definedName>
    <definedName name="_325Z_B24E0928_48F8_4634_96CC_242A5574D8AF_.wvu.FilterData_2">#REF!</definedName>
    <definedName name="_326Z_B24E0928_48F8_4634_96CC_242A5574D8AF_.wvu.FilterData_3">#REF!</definedName>
    <definedName name="_327Z_B24E0928_48F8_4634_96CC_242A5574D8AF_.wvu.PrintArea_1">#REF!</definedName>
    <definedName name="_328Z_B24E0928_48F8_4634_96CC_242A5574D8AF_.wvu.PrintArea_2">#REF!</definedName>
    <definedName name="_329Z_B24E0928_48F8_4634_96CC_242A5574D8AF_.wvu.PrintArea_3">#REF!</definedName>
    <definedName name="_32Full_Print_1">#REF!</definedName>
    <definedName name="_330Z_B24E0928_48F8_4634_96CC_242A5574D8AF_.wvu.PrintArea_4">#REF!</definedName>
    <definedName name="_331Z_B24E0928_48F8_4634_96CC_242A5574D8AF_.wvu.PrintTitles_1">#REF!</definedName>
    <definedName name="_332Z_B24E0928_48F8_4634_96CC_242A5574D8AF_.wvu.PrintTitles_2">#REF!</definedName>
    <definedName name="_333Z_B24E0928_48F8_4634_96CC_242A5574D8AF_.wvu.PrintTitles_3">#REF!</definedName>
    <definedName name="_334Z_B24E0928_48F8_4634_96CC_242A5574D8AF_.wvu.Rows_1">#REF!</definedName>
    <definedName name="_335Z_B24E0928_48F8_4634_96CC_242A5574D8AF_.wvu.Rows_2">#REF!</definedName>
    <definedName name="_336Z_B24E0928_48F8_4634_96CC_242A5574D8AF_.wvu.Rows_3">#REF!</definedName>
    <definedName name="_337Z_B24E0928_48F8_4634_96CC_242A5574D8AF_.wvu.Rows_4">#REF!</definedName>
    <definedName name="_338Z_B75793DE_7E7D_426D_9BBA_3875CDD2D98B_.wvu.FilterData_1">#REF!</definedName>
    <definedName name="_339Z_B75793DE_7E7D_426D_9BBA_3875CDD2D98B_.wvu.FilterData_2">#REF!</definedName>
    <definedName name="_33Full_Print_2">"#REF!"</definedName>
    <definedName name="_340Z_B75793DE_7E7D_426D_9BBA_3875CDD2D98B_.wvu.FilterData_3">#REF!</definedName>
    <definedName name="_341Z_BE03D95B_F68A_49E3_BE28_EE02217854F6_.wvu.Cols_1">(#REF!,#REF!,#REF!,#REF!)</definedName>
    <definedName name="_342Z_BE03D95B_F68A_49E3_BE28_EE02217854F6_.wvu.Cols_2">(#REF!,#REF!,#REF!,#REF!)</definedName>
    <definedName name="_343Z_BE03D95B_F68A_49E3_BE28_EE02217854F6_.wvu.Cols_3">(#REF!,#REF!,#REF!,#REF!)</definedName>
    <definedName name="_344Z_BE03D95B_F68A_49E3_BE28_EE02217854F6_.wvu.FilterData_1">#REF!</definedName>
    <definedName name="_345Z_BE03D95B_F68A_49E3_BE28_EE02217854F6_.wvu.FilterData_2">#REF!</definedName>
    <definedName name="_346Z_BE03D95B_F68A_49E3_BE28_EE02217854F6_.wvu.FilterData_3">#REF!</definedName>
    <definedName name="_347Z_BE03D95B_F68A_49E3_BE28_EE02217854F6_.wvu.PrintArea_1">#REF!</definedName>
    <definedName name="_348Z_BE03D95B_F68A_49E3_BE28_EE02217854F6_.wvu.PrintArea_2">#REF!</definedName>
    <definedName name="_349Z_BE03D95B_F68A_49E3_BE28_EE02217854F6_.wvu.PrintArea_3">#REF!</definedName>
    <definedName name="_34Header_Row_1">ROW(#REF!)</definedName>
    <definedName name="_350Z_BE03D95B_F68A_49E3_BE28_EE02217854F6_.wvu.PrintTitles_1">#REF!</definedName>
    <definedName name="_351Z_BE03D95B_F68A_49E3_BE28_EE02217854F6_.wvu.PrintTitles_2">#REF!</definedName>
    <definedName name="_352Z_BE03D95B_F68A_49E3_BE28_EE02217854F6_.wvu.PrintTitles_3">#REF!</definedName>
    <definedName name="_353Z_E4A0252D_C40A_420C_B55E_1B580B0E131E_.wvu.FilterData_1">#REF!</definedName>
    <definedName name="_354Z_E4A0252D_C40A_420C_B55E_1B580B0E131E_.wvu.FilterData_2">#REF!</definedName>
    <definedName name="_355Z_E4A0252D_C40A_420C_B55E_1B580B0E131E_.wvu.FilterData_3">#REF!</definedName>
    <definedName name="_356Z_E95CBE07_2729_40E0_A102_3B962E30E9D4_.wvu.Cols_1">(#REF!,#REF!,#REF!,#REF!)</definedName>
    <definedName name="_357Z_E95CBE07_2729_40E0_A102_3B962E30E9D4_.wvu.Cols_2">(#REF!,#REF!,#REF!,#REF!)</definedName>
    <definedName name="_358Z_E95CBE07_2729_40E0_A102_3B962E30E9D4_.wvu.Cols_3">(#REF!,#REF!,#REF!,#REF!)</definedName>
    <definedName name="_359Z_E95CBE07_2729_40E0_A102_3B962E30E9D4_.wvu.FilterData_1">#REF!</definedName>
    <definedName name="_35Header_Row_2">ROW(#REF!)</definedName>
    <definedName name="_360Z_E95CBE07_2729_40E0_A102_3B962E30E9D4_.wvu.FilterData_2">#REF!</definedName>
    <definedName name="_361Z_E95CBE07_2729_40E0_A102_3B962E30E9D4_.wvu.FilterData_3">#REF!</definedName>
    <definedName name="_362Z_E95CBE07_2729_40E0_A102_3B962E30E9D4_.wvu.PrintArea_1">#REF!</definedName>
    <definedName name="_363Z_E95CBE07_2729_40E0_A102_3B962E30E9D4_.wvu.PrintArea_2">#REF!</definedName>
    <definedName name="_364Z_E95CBE07_2729_40E0_A102_3B962E30E9D4_.wvu.PrintArea_3">#REF!</definedName>
    <definedName name="_365Z_E95CBE07_2729_40E0_A102_3B962E30E9D4_.wvu.PrintTitles_1">#REF!</definedName>
    <definedName name="_366Z_E95CBE07_2729_40E0_A102_3B962E30E9D4_.wvu.PrintTitles_2">#REF!</definedName>
    <definedName name="_367Z_E95CBE07_2729_40E0_A102_3B962E30E9D4_.wvu.PrintTitles_3">#REF!</definedName>
    <definedName name="_368Z_E95CBE07_2729_40E0_A102_3B962E30E9D4_.wvu.Rows_1">(#REF!,#REF!,#REF!,#REF!,#REF!,#REF!,#REF!,#REF!,#REF!,#REF!,#REF!,#REF!,#REF!,#REF!,#REF!,#REF!,#REF!,#REF!,#REF!,#REF!,#REF!,#REF!,#REF!,#REF!,#REF!,#REF!,#REF!,#REF!,#REF!,#REF!)</definedName>
    <definedName name="_369Z_E95CBE07_2729_40E0_A102_3B962E30E9D4_.wvu.Rows_2">(#REF!,#REF!,#REF!,#REF!,#REF!,#REF!,#REF!,#REF!,#REF!,#REF!,#REF!,#REF!,#REF!,#REF!,#REF!,#REF!,#REF!,#REF!,#REF!,#REF!,#REF!,#REF!,#REF!,#REF!,#REF!,#REF!,#REF!,#REF!,#REF!,#REF!)</definedName>
    <definedName name="_36HTML_OBDlg2_1">1</definedName>
    <definedName name="_370Z_E95CBE07_2729_40E0_A102_3B962E30E9D4_.wvu.Rows_3">(#REF!,#REF!,#REF!,#REF!,#REF!,#REF!,#REF!,#REF!,#REF!,#REF!,#REF!,#REF!,#REF!,#REF!,#REF!,#REF!,#REF!,#REF!,#REF!,#REF!,#REF!,#REF!,#REF!,#REF!,#REF!,#REF!,#REF!,#REF!,#REF!,#REF!)</definedName>
    <definedName name="_371Z_E97F3CB5_2B85_4D23_8590_473E997FDCA5_.wvu.Cols_1">(#REF!,#REF!,#REF!)</definedName>
    <definedName name="_372Z_E97F3CB5_2B85_4D23_8590_473E997FDCA5_.wvu.Cols_2">(#REF!,#REF!,#REF!)</definedName>
    <definedName name="_373Z_E97F3CB5_2B85_4D23_8590_473E997FDCA5_.wvu.Cols_3">(#REF!,#REF!,#REF!)</definedName>
    <definedName name="_374Z_E97F3CB5_2B85_4D23_8590_473E997FDCA5_.wvu.FilterData_1">#REF!</definedName>
    <definedName name="_375Z_E97F3CB5_2B85_4D23_8590_473E997FDCA5_.wvu.FilterData_2">#REF!</definedName>
    <definedName name="_376Z_E97F3CB5_2B85_4D23_8590_473E997FDCA5_.wvu.FilterData_3">#REF!</definedName>
    <definedName name="_377Z_E97F3CB5_2B85_4D23_8590_473E997FDCA5_.wvu.PrintArea_1">#REF!</definedName>
    <definedName name="_378Z_E97F3CB5_2B85_4D23_8590_473E997FDCA5_.wvu.PrintArea_2">#REF!</definedName>
    <definedName name="_379Z_E97F3CB5_2B85_4D23_8590_473E997FDCA5_.wvu.PrintArea_3">#REF!</definedName>
    <definedName name="_37HTML_OBDlg4_1">1</definedName>
    <definedName name="_380Z_E97F3CB5_2B85_4D23_8590_473E997FDCA5_.wvu.PrintTitles_1">#REF!</definedName>
    <definedName name="_381Z_E97F3CB5_2B85_4D23_8590_473E997FDCA5_.wvu.PrintTitles_2">#REF!</definedName>
    <definedName name="_382Z_E97F3CB5_2B85_4D23_8590_473E997FDCA5_.wvu.PrintTitles_3">#REF!</definedName>
    <definedName name="_383Z_E97F3CB5_2B85_4D23_8590_473E997FDCA5_.wvu.PrintTitles_4">#REF!</definedName>
    <definedName name="_384Z_E97F3CB5_2B85_4D23_8590_473E997FDCA5_.wvu.Rows_1">#REF!</definedName>
    <definedName name="_385Z_E97F3CB5_2B85_4D23_8590_473E997FDCA5_.wvu.Rows_2">#REF!</definedName>
    <definedName name="_386Z_E97F3CB5_2B85_4D23_8590_473E997FDCA5_.wvu.Rows_3">#REF!</definedName>
    <definedName name="_387Z_EF451A40_B70B_4629_A1DB_66918B4A396E_.wvu.Cols_1">(#REF!,#REF!,#REF!)</definedName>
    <definedName name="_388Z_EF451A40_B70B_4629_A1DB_66918B4A396E_.wvu.Cols_2">(#REF!,#REF!,#REF!)</definedName>
    <definedName name="_389Z_EF451A40_B70B_4629_A1DB_66918B4A396E_.wvu.Cols_3">(#REF!,#REF!,#REF!)</definedName>
    <definedName name="_38Interest_Rate_1">#REF!</definedName>
    <definedName name="_390Z_EF451A40_B70B_4629_A1DB_66918B4A396E_.wvu.Cols_4">(#REF!,#REF!,#REF!)</definedName>
    <definedName name="_391Z_EF451A40_B70B_4629_A1DB_66918B4A396E_.wvu.FilterData_1">#REF!</definedName>
    <definedName name="_392Z_EF451A40_B70B_4629_A1DB_66918B4A396E_.wvu.FilterData_2">#REF!</definedName>
    <definedName name="_393Z_EF451A40_B70B_4629_A1DB_66918B4A396E_.wvu.FilterData_3">#REF!</definedName>
    <definedName name="_394Z_EF451A40_B70B_4629_A1DB_66918B4A396E_.wvu.PrintArea_1">#REF!</definedName>
    <definedName name="_395Z_EF451A40_B70B_4629_A1DB_66918B4A396E_.wvu.PrintArea_2">#REF!</definedName>
    <definedName name="_396Z_EF451A40_B70B_4629_A1DB_66918B4A396E_.wvu.PrintArea_3">#REF!</definedName>
    <definedName name="_397Z_EF451A40_B70B_4629_A1DB_66918B4A396E_.wvu.PrintArea_4">#REF!</definedName>
    <definedName name="_398Z_EF451A40_B70B_4629_A1DB_66918B4A396E_.wvu.PrintTitles_1">#REF!</definedName>
    <definedName name="_399Z_EF451A40_B70B_4629_A1DB_66918B4A396E_.wvu.PrintTitles_2">#REF!</definedName>
    <definedName name="_39Interest_Rate_2">#REF!</definedName>
    <definedName name="_4___xlnm.Print_Titles_1">#REF!</definedName>
    <definedName name="_400Z_EF451A40_B70B_4629_A1DB_66918B4A396E_.wvu.PrintTitles_3">#REF!</definedName>
    <definedName name="_401Z_EF451A40_B70B_4629_A1DB_66918B4A396E_.wvu.Rows_1">#REF!</definedName>
    <definedName name="_402Z_EF451A40_B70B_4629_A1DB_66918B4A396E_.wvu.Rows_2">#REF!</definedName>
    <definedName name="_403Z_EF451A40_B70B_4629_A1DB_66918B4A396E_.wvu.Rows_3">#REF!</definedName>
    <definedName name="_404Z_EF451A40_B70B_4629_A1DB_66918B4A396E_.wvu.Rows_4">#REF!</definedName>
    <definedName name="_405Z_F4C63B21_3662_44F9_8F92_F52B2C7D27C5_.wvu.FilterData_1">#REF!</definedName>
    <definedName name="_406Z_F4C63B21_3662_44F9_8F92_F52B2C7D27C5_.wvu.FilterData_2">#REF!</definedName>
    <definedName name="_407Z_F4C63B21_3662_44F9_8F92_F52B2C7D27C5_.wvu.FilterData_3">#REF!</definedName>
    <definedName name="_408Z_F9598418_B411_4E5A_BEE0_FB27C1E9ECBE_.wvu.FilterData_1">#REF!</definedName>
    <definedName name="_409Z_F9598418_B411_4E5A_BEE0_FB27C1E9ECBE_.wvu.FilterData_2">#REF!</definedName>
    <definedName name="_40Interest_Rate_3">#REF!</definedName>
    <definedName name="_410Z_F9598418_B411_4E5A_BEE0_FB27C1E9ECBE_.wvu.FilterData_3">#REF!</definedName>
    <definedName name="_411Z_FC48D59E_2E49_46D5_AABD_74F2D40C8A23_.wvu.Cols_1">(#REF!,#REF!,#REF!,#REF!,#REF!)</definedName>
    <definedName name="_412Z_FC48D59E_2E49_46D5_AABD_74F2D40C8A23_.wvu.Cols_2">(#REF!,#REF!,#REF!,#REF!,#REF!)</definedName>
    <definedName name="_413Z_FC48D59E_2E49_46D5_AABD_74F2D40C8A23_.wvu.Cols_3">(#REF!,#REF!,#REF!,#REF!,#REF!)</definedName>
    <definedName name="_414Z_FC48D59E_2E49_46D5_AABD_74F2D40C8A23_.wvu.FilterData_1">#REF!</definedName>
    <definedName name="_415Z_FC48D59E_2E49_46D5_AABD_74F2D40C8A23_.wvu.FilterData_2">#REF!</definedName>
    <definedName name="_416Z_FC48D59E_2E49_46D5_AABD_74F2D40C8A23_.wvu.FilterData_3">#REF!</definedName>
    <definedName name="_417Z_FC48D59E_2E49_46D5_AABD_74F2D40C8A23_.wvu.PrintArea_1">#REF!</definedName>
    <definedName name="_418Z_FC48D59E_2E49_46D5_AABD_74F2D40C8A23_.wvu.PrintArea_2">#REF!</definedName>
    <definedName name="_419Z_FC48D59E_2E49_46D5_AABD_74F2D40C8A23_.wvu.PrintArea_3">#REF!</definedName>
    <definedName name="_41Interest_Rate_4">#REF!</definedName>
    <definedName name="_420Z_FC48D59E_2E49_46D5_AABD_74F2D40C8A23_.wvu.PrintTitles_1">#REF!</definedName>
    <definedName name="_421Z_FC48D59E_2E49_46D5_AABD_74F2D40C8A23_.wvu.PrintTitles_2">#REF!</definedName>
    <definedName name="_422Z_FC48D59E_2E49_46D5_AABD_74F2D40C8A23_.wvu.PrintTitles_3">#REF!</definedName>
    <definedName name="_423Z_FC48D59E_2E49_46D5_AABD_74F2D40C8A23_.wvu.Rows_1">(#REF!,#REF!,#REF!,#REF!,#REF!,#REF!,#REF!,#REF!,#REF!,#REF!,#REF!,#REF!,#REF!,#REF!,#REF!,#REF!,#REF!,#REF!,#REF!,#REF!,#REF!,#REF!,#REF!,#REF!,#REF!,#REF!)</definedName>
    <definedName name="_424Z_FC48D59E_2E49_46D5_AABD_74F2D40C8A23_.wvu.Rows_2">(#REF!,#REF!,#REF!,#REF!,#REF!,#REF!,#REF!,#REF!,#REF!,#REF!,#REF!,#REF!,#REF!,#REF!,#REF!,#REF!,#REF!,#REF!,#REF!,#REF!,#REF!,#REF!,#REF!,#REF!,#REF!,#REF!)</definedName>
    <definedName name="_425Z_FC48D59E_2E49_46D5_AABD_74F2D40C8A23_.wvu.Rows_3">(#REF!,#REF!,#REF!,#REF!,#REF!,#REF!,#REF!,#REF!,#REF!,#REF!,#REF!,#REF!,#REF!,#REF!,#REF!,#REF!,#REF!,#REF!,#REF!,#REF!,#REF!,#REF!,#REF!,#REF!,#REF!,#REF!)</definedName>
    <definedName name="_426Z_FEEA5DE4_33B1_4219_945B_661EC5505B1D_.wvu.Cols_1">(#REF!,#REF!,#REF!,#REF!)</definedName>
    <definedName name="_427Z_FEEA5DE4_33B1_4219_945B_661EC5505B1D_.wvu.Cols_2">(#REF!,#REF!,#REF!,#REF!)</definedName>
    <definedName name="_428Z_FEEA5DE4_33B1_4219_945B_661EC5505B1D_.wvu.Cols_3">(#REF!,#REF!,#REF!,#REF!)</definedName>
    <definedName name="_429Z_FEEA5DE4_33B1_4219_945B_661EC5505B1D_.wvu.FilterData_1">#REF!</definedName>
    <definedName name="_42Loan_Amount_1">#REF!</definedName>
    <definedName name="_430Z_FEEA5DE4_33B1_4219_945B_661EC5505B1D_.wvu.FilterData_2">#REF!</definedName>
    <definedName name="_431Z_FEEA5DE4_33B1_4219_945B_661EC5505B1D_.wvu.FilterData_3">#REF!</definedName>
    <definedName name="_432Z_FEEA5DE4_33B1_4219_945B_661EC5505B1D_.wvu.PrintArea_1">#REF!</definedName>
    <definedName name="_433Z_FEEA5DE4_33B1_4219_945B_661EC5505B1D_.wvu.PrintArea_2">#REF!</definedName>
    <definedName name="_434Z_FEEA5DE4_33B1_4219_945B_661EC5505B1D_.wvu.PrintArea_3">#REF!</definedName>
    <definedName name="_435Z_FEEA5DE4_33B1_4219_945B_661EC5505B1D_.wvu.PrintTitles_1">#REF!</definedName>
    <definedName name="_436Z_FEEA5DE4_33B1_4219_945B_661EC5505B1D_.wvu.PrintTitles_2">#REF!</definedName>
    <definedName name="_437Z_FEEA5DE4_33B1_4219_945B_661EC5505B1D_.wvu.PrintTitles_3">#REF!</definedName>
    <definedName name="_438Z_FEEA5DE4_33B1_4219_945B_661EC5505B1D_.wvu.Rows_1">#REF!</definedName>
    <definedName name="_43Loan_Amount_2">"#REF!"</definedName>
    <definedName name="_44Loan_Start_1">#REF!</definedName>
    <definedName name="_45">#N/A</definedName>
    <definedName name="_45_1">"#N/A"</definedName>
    <definedName name="_45Loan_Start_2">"#REF!"</definedName>
    <definedName name="_46Loan_Years_1">#REF!</definedName>
    <definedName name="_47Loan_Years_2">"#REF!"</definedName>
    <definedName name="_48Z_0E030490_2146_4A1D_8766_215B9B665D4B_.wvu.Cols_1">(#REF!,#REF!,#REF!,#REF!)</definedName>
    <definedName name="_49Z_0E030490_2146_4A1D_8766_215B9B665D4B_.wvu.Cols_2">(#REF!,#REF!,#REF!,#REF!)</definedName>
    <definedName name="_5___xlnm.Print_Titles_2">#REF!</definedName>
    <definedName name="_50Z_0E030490_2146_4A1D_8766_215B9B665D4B_.wvu.Cols_3">(#REF!,#REF!,#REF!,#REF!)</definedName>
    <definedName name="_51Z_0E030490_2146_4A1D_8766_215B9B665D4B_.wvu.FilterData_1">#REF!</definedName>
    <definedName name="_52Z_0E030490_2146_4A1D_8766_215B9B665D4B_.wvu.FilterData_2">#REF!</definedName>
    <definedName name="_53Z_0E030490_2146_4A1D_8766_215B9B665D4B_.wvu.FilterData_3">#REF!</definedName>
    <definedName name="_54Z_0E030490_2146_4A1D_8766_215B9B665D4B_.wvu.PrintArea_1">#REF!</definedName>
    <definedName name="_55Z_0E030490_2146_4A1D_8766_215B9B665D4B_.wvu.PrintArea_2">#REF!</definedName>
    <definedName name="_56Z_0E030490_2146_4A1D_8766_215B9B665D4B_.wvu.PrintArea_3">#REF!</definedName>
    <definedName name="_57Z_0E030490_2146_4A1D_8766_215B9B665D4B_.wvu.PrintTitles_1">#REF!</definedName>
    <definedName name="_58Z_0E030490_2146_4A1D_8766_215B9B665D4B_.wvu.PrintTitles_2">#REF!</definedName>
    <definedName name="_59Z_0E030490_2146_4A1D_8766_215B9B665D4B_.wvu.PrintTitles_3">#REF!</definedName>
    <definedName name="_6___xlnm.Print_Titles_3">#REF!</definedName>
    <definedName name="_60Z_0E030490_2146_4A1D_8766_215B9B665D4B_.wvu.Rows_1">(#REF!,#REF!,#REF!,#REF!,#REF!,#REF!,#REF!,#REF!,#REF!,#REF!,#REF!,#REF!,#REF!,#REF!,#REF!,#REF!,#REF!,#REF!,#REF!,#REF!,#REF!,#REF!,#REF!,#REF!,#REF!,#REF!,#REF!,#REF!,#REF!,#REF!,#REF!,#REF!,#REF!,#REF!,#REF!,#REF!,#REF!,#REF!,#REF!,#REF!)</definedName>
    <definedName name="_61Z_0E030490_2146_4A1D_8766_215B9B665D4B_.wvu.Rows_2">(#REF!,#REF!,#REF!,#REF!,#REF!,#REF!,#REF!,#REF!,#REF!,#REF!,#REF!,#REF!,#REF!,#REF!,#REF!,#REF!,#REF!,#REF!,#REF!,#REF!,#REF!,#REF!,#REF!,#REF!,#REF!,#REF!,#REF!,#REF!,#REF!,#REF!,#REF!,#REF!,#REF!,#REF!,#REF!,#REF!,#REF!,#REF!,#REF!,#REF!)</definedName>
    <definedName name="_62Z_0E030490_2146_4A1D_8766_215B9B665D4B_.wvu.Rows_3">(#REF!,#REF!,#REF!,#REF!,#REF!,#REF!,#REF!,#REF!,#REF!,#REF!,#REF!,#REF!,#REF!,#REF!,#REF!,#REF!,#REF!,#REF!,#REF!,#REF!,#REF!,#REF!,#REF!,#REF!,#REF!,#REF!,#REF!,#REF!,#REF!,#REF!,#REF!,#REF!,#REF!,#REF!,#REF!,#REF!,#REF!,#REF!,#REF!,#REF!)</definedName>
    <definedName name="_63Z_148324D7_BC91_4435_AB9B_9CD0CA177669_.wvu.FilterData_1">#REF!</definedName>
    <definedName name="_64Z_148324D7_BC91_4435_AB9B_9CD0CA177669_.wvu.FilterData_2">#REF!</definedName>
    <definedName name="_65Z_148324D7_BC91_4435_AB9B_9CD0CA177669_.wvu.FilterData_3">#REF!</definedName>
    <definedName name="_66Z_17818A2C_6B3E_4ABF_92D0_9532A35027B9_.wvu.Cols_1">(#REF!,#REF!,#REF!,#REF!)</definedName>
    <definedName name="_67Z_17818A2C_6B3E_4ABF_92D0_9532A35027B9_.wvu.Cols_2">(#REF!,#REF!,#REF!,#REF!)</definedName>
    <definedName name="_68Z_17818A2C_6B3E_4ABF_92D0_9532A35027B9_.wvu.Cols_3">(#REF!,#REF!,#REF!,#REF!)</definedName>
    <definedName name="_69Z_17818A2C_6B3E_4ABF_92D0_9532A35027B9_.wvu.FilterData_1">#REF!</definedName>
    <definedName name="_7__xlnm._FilterDatabase_1">#REF!</definedName>
    <definedName name="_70Z_17818A2C_6B3E_4ABF_92D0_9532A35027B9_.wvu.FilterData_2">#REF!</definedName>
    <definedName name="_71Z_17818A2C_6B3E_4ABF_92D0_9532A35027B9_.wvu.FilterData_3">#REF!</definedName>
    <definedName name="_72Z_17818A2C_6B3E_4ABF_92D0_9532A35027B9_.wvu.PrintArea_1">#REF!</definedName>
    <definedName name="_73Z_17818A2C_6B3E_4ABF_92D0_9532A35027B9_.wvu.PrintArea_2">#REF!</definedName>
    <definedName name="_74Z_17818A2C_6B3E_4ABF_92D0_9532A35027B9_.wvu.PrintArea_3">#REF!</definedName>
    <definedName name="_75Z_17818A2C_6B3E_4ABF_92D0_9532A35027B9_.wvu.PrintTitles_1">#REF!</definedName>
    <definedName name="_76Z_17818A2C_6B3E_4ABF_92D0_9532A35027B9_.wvu.PrintTitles_2">#REF!</definedName>
    <definedName name="_77Z_17818A2C_6B3E_4ABF_92D0_9532A35027B9_.wvu.PrintTitles_3">#REF!</definedName>
    <definedName name="_78Z_17818A2C_6B3E_4ABF_92D0_9532A35027B9_.wvu.Rows_1">#REF!</definedName>
    <definedName name="_79Z_207CA567_3C3F_462C_BD32_AA01E0B7AC7A_.wvu.FilterData_1">#REF!</definedName>
    <definedName name="_8__xlnm._FilterDatabase_2">#REF!</definedName>
    <definedName name="_80Z_22A877D7_E0FF_4848_A7AF_63C2A2E199F3_.wvu.FilterData_1">#REF!</definedName>
    <definedName name="_81Z_22A877D7_E0FF_4848_A7AF_63C2A2E199F3_.wvu.FilterData_2">#REF!</definedName>
    <definedName name="_82Z_22A877D7_E0FF_4848_A7AF_63C2A2E199F3_.wvu.FilterData_3">#REF!</definedName>
    <definedName name="_83Z_2E77E9C9_FE0C_486B_9C3F_E914A3B960B9_.wvu.FilterData_1">#REF!</definedName>
    <definedName name="_84Z_2E77E9C9_FE0C_486B_9C3F_E914A3B960B9_.wvu.FilterData_2">#REF!</definedName>
    <definedName name="_85Z_2E77E9C9_FE0C_486B_9C3F_E914A3B960B9_.wvu.FilterData_3">#REF!</definedName>
    <definedName name="_86Z_2F40F828_2A67_48AC_B838_1FFC12176295_.wvu.FilterData_1">#REF!</definedName>
    <definedName name="_87Z_2F40F828_2A67_48AC_B838_1FFC12176295_.wvu.FilterData_2">#REF!</definedName>
    <definedName name="_88Z_2F40F828_2A67_48AC_B838_1FFC12176295_.wvu.FilterData_3">#REF!</definedName>
    <definedName name="_89Z_36C9CC61_38F0_477C_BA08_6C67DAE2B022_.wvu.Cols_1">(#REF!,#REF!,#REF!,#REF!)</definedName>
    <definedName name="_9__xlnm._FilterDatabase_3">#REF!</definedName>
    <definedName name="_90Z_36C9CC61_38F0_477C_BA08_6C67DAE2B022_.wvu.Cols_2">(#REF!,#REF!,#REF!,#REF!)</definedName>
    <definedName name="_91Z_36C9CC61_38F0_477C_BA08_6C67DAE2B022_.wvu.Cols_3">(#REF!,#REF!,#REF!,#REF!)</definedName>
    <definedName name="_92Z_36C9CC61_38F0_477C_BA08_6C67DAE2B022_.wvu.Cols_4">(#REF!,#REF!,#REF!,#REF!)</definedName>
    <definedName name="_93Z_36C9CC61_38F0_477C_BA08_6C67DAE2B022_.wvu.FilterData_1">#REF!</definedName>
    <definedName name="_94Z_36C9CC61_38F0_477C_BA08_6C67DAE2B022_.wvu.FilterData_2">#REF!</definedName>
    <definedName name="_95Z_36C9CC61_38F0_477C_BA08_6C67DAE2B022_.wvu.FilterData_3">#REF!</definedName>
    <definedName name="_96Z_36C9CC61_38F0_477C_BA08_6C67DAE2B022_.wvu.PrintArea_1">#REF!</definedName>
    <definedName name="_97Z_36C9CC61_38F0_477C_BA08_6C67DAE2B022_.wvu.PrintArea_2">#REF!</definedName>
    <definedName name="_98Z_36C9CC61_38F0_477C_BA08_6C67DAE2B022_.wvu.PrintArea_3">#REF!</definedName>
    <definedName name="_99Z_36C9CC61_38F0_477C_BA08_6C67DAE2B022_.wvu.PrintArea_4">#REF!</definedName>
    <definedName name="_a">#REF!</definedName>
    <definedName name="_a1" hidden="1">{#N/A,#N/A,FALSE,"Valuation";#N/A,#N/A,FALSE,"MLP Impact"}</definedName>
    <definedName name="_a2" hidden="1">{"Income Statement",#N/A,FALSE,"CFMODEL";"Balance Sheet",#N/A,FALSE,"CFMODEL"}</definedName>
    <definedName name="_a3" hidden="1">{"Income Statement",#N/A,FALSE,"CFMODEL";"Balance Sheet",#N/A,FALSE,"CFMODEL"}</definedName>
    <definedName name="_cpc600700">[2]Rombo!#REF!</definedName>
    <definedName name="_cpc600750">[2]Rombo!#REF!</definedName>
    <definedName name="_cpc600850">[2]Rombo!#REF!</definedName>
    <definedName name="_CPx500">[2]Rombo!#REF!</definedName>
    <definedName name="_CPx650">[2]Rombo!#REF!</definedName>
    <definedName name="_CPx750">[2]Rombo!#REF!</definedName>
    <definedName name="_CSx500">[2]Rombo!#REF!</definedName>
    <definedName name="_DAT1">#REF!</definedName>
    <definedName name="_DAT10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ef1999">'[3]1999'!#REF!</definedName>
    <definedName name="_def2000г">#REF!</definedName>
    <definedName name="_def2001г">#REF!</definedName>
    <definedName name="_def2002г">#REF!</definedName>
    <definedName name="_enr1">#REF!</definedName>
    <definedName name="_enr111">#REF!</definedName>
    <definedName name="_Fill" hidden="1">#REF!</definedName>
    <definedName name="_HDX40">[2]Rombo!#REF!</definedName>
    <definedName name="_Hlk133206081_17" localSheetId="0">#REF!</definedName>
    <definedName name="_Hlk133206081_17">'[4]Прил 6_3'!#REF!</definedName>
    <definedName name="_inf2000">#REF!</definedName>
    <definedName name="_inf2001">#REF!</definedName>
    <definedName name="_inf2002">#REF!</definedName>
    <definedName name="_inf2003">#REF!</definedName>
    <definedName name="_inf2004">#REF!</definedName>
    <definedName name="_inf2005">#REF!</definedName>
    <definedName name="_inf2006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infl.99">[5]vec!#REF!</definedName>
    <definedName name="_jou2" hidden="1">{"kons tuloslaskelma nim",#N/A,FALSE,"Nimellinen";"Kons rahoituslaskelma nim",#N/A,FALSE,"Nimellinen";"kons tase nim",#N/A,FALSE,"Nimellinen"}</definedName>
    <definedName name="_Lat10000">[2]Rombo!#REF!</definedName>
    <definedName name="_Lat12000">[2]Rombo!#REF!</definedName>
    <definedName name="_Lat128">[2]Rombo!#REF!</definedName>
    <definedName name="_Lat20000">[2]Rombo!#REF!</definedName>
    <definedName name="_Lat64">[2]Rombo!#REF!</definedName>
    <definedName name="_Lat6400">[2]Rombo!#REF!</definedName>
    <definedName name="_LN01">#REF!</definedName>
    <definedName name="_LN02">#REF!</definedName>
    <definedName name="_LN03">#REF!</definedName>
    <definedName name="_LN04">#REF!</definedName>
    <definedName name="_LN05">#REF!</definedName>
    <definedName name="_LN06">#REF!</definedName>
    <definedName name="_LN07">#REF!</definedName>
    <definedName name="_LN08">#REF!</definedName>
    <definedName name="_LN09">#REF!</definedName>
    <definedName name="_LN10">#REF!</definedName>
    <definedName name="_LN11">#REF!</definedName>
    <definedName name="_LN12">#REF!</definedName>
    <definedName name="_LN13">#REF!</definedName>
    <definedName name="_LS400">[2]Rombo!#REF!</definedName>
    <definedName name="_LSC400">[2]Rombo!#REF!</definedName>
    <definedName name="_M8">#N/A</definedName>
    <definedName name="_M9">#N/A</definedName>
    <definedName name="_mm1">[6]ПРОГНОЗ_1!#REF!</definedName>
    <definedName name="_MM450">[2]Rombo!#REF!</definedName>
    <definedName name="_MMG400">[2]Rombo!#REF!</definedName>
    <definedName name="_NIC1">[2]Rombo!#REF!</definedName>
    <definedName name="_Nik3">[2]Rombo!#REF!</definedName>
    <definedName name="_op1">[7]T25!$I$48</definedName>
    <definedName name="_opp1">[7]T31!$I$91</definedName>
    <definedName name="_opp2">[7]T31!$I$92</definedName>
    <definedName name="_opp3">[7]T31!$I$93</definedName>
    <definedName name="_opp4">[7]T31!$I$94</definedName>
    <definedName name="_opp5">[7]T31!$I$95</definedName>
    <definedName name="_opp6">[7]T31!$I$96</definedName>
    <definedName name="_opp7">[7]T31!$I$97</definedName>
    <definedName name="_Order1" hidden="1">255</definedName>
    <definedName name="_Order2" hidden="1">0</definedName>
    <definedName name="_PE300600">[2]Rombo!#REF!</definedName>
    <definedName name="_PE350750">[2]Rombo!#REF!</definedName>
    <definedName name="_PO2400">[2]Rombo!#REF!</definedName>
    <definedName name="_PO2450">[2]Rombo!#REF!</definedName>
    <definedName name="_Po25">[2]Rombo!#REF!</definedName>
    <definedName name="_PO2500">[2]Rombo!#REF!</definedName>
    <definedName name="_PO2550">[2]Rombo!#REF!</definedName>
    <definedName name="_PO4400">[2]Rombo!#REF!</definedName>
    <definedName name="_prd2">[8]Титульный!$G$9</definedName>
    <definedName name="_Regression_Out" hidden="1">#REF!</definedName>
    <definedName name="_Regression_X" hidden="1">#REF!</definedName>
    <definedName name="_Regression_Y" hidden="1">#REF!</definedName>
    <definedName name="_Sort" localSheetId="0" hidden="1">#REF!</definedName>
    <definedName name="_Sort" hidden="1">#REF!</definedName>
    <definedName name="_SP1">[9]FES!#REF!</definedName>
    <definedName name="_SP10">[9]FES!#REF!</definedName>
    <definedName name="_SP11">[9]FES!#REF!</definedName>
    <definedName name="_SP12">[9]FES!#REF!</definedName>
    <definedName name="_SP13">[9]FES!#REF!</definedName>
    <definedName name="_SP14">[9]FES!#REF!</definedName>
    <definedName name="_SP15">[9]FES!#REF!</definedName>
    <definedName name="_SP16">[9]FES!#REF!</definedName>
    <definedName name="_SP17">[9]FES!#REF!</definedName>
    <definedName name="_SP18">[9]FES!#REF!</definedName>
    <definedName name="_SP19">[9]FES!#REF!</definedName>
    <definedName name="_SP2">[9]FES!#REF!</definedName>
    <definedName name="_SP20">[9]FES!#REF!</definedName>
    <definedName name="_SP3">[9]FES!#REF!</definedName>
    <definedName name="_SP4">[9]FES!#REF!</definedName>
    <definedName name="_SP5">[9]FES!#REF!</definedName>
    <definedName name="_SP7">[9]FES!#REF!</definedName>
    <definedName name="_SP8">[9]FES!#REF!</definedName>
    <definedName name="_SP9">[9]FES!#REF!</definedName>
    <definedName name="_TNT2">[2]Rombo!#REF!</definedName>
    <definedName name="_vp1">'[10]Т4,Т4а'!#REF!</definedName>
    <definedName name="_vpp1">'[10]Т4,Т4а'!#REF!</definedName>
    <definedName name="_vpp2">'[10]Т4,Т4а'!#REF!</definedName>
    <definedName name="_vpp3">'[10]Т4,Т4а'!#REF!</definedName>
    <definedName name="_vpp4">'[10]Т4,Т4а'!#REF!</definedName>
    <definedName name="_vpp5">'[10]Т4,Т4а'!#REF!</definedName>
    <definedName name="_vpp6">'[10]Т4,Т4а'!#REF!</definedName>
    <definedName name="_vpp7">'[10]Т4,Т4а'!#REF!</definedName>
    <definedName name="_Win2000">[2]Rombo!#REF!</definedName>
    <definedName name="_WIN98">[2]Rombo!#REF!</definedName>
    <definedName name="_wrn2" hidden="1">{"glc1",#N/A,FALSE,"GLC";"glc2",#N/A,FALSE,"GLC";"glc3",#N/A,FALSE,"GLC";"glc4",#N/A,FALSE,"GLC";"glc5",#N/A,FALSE,"GLC"}</definedName>
    <definedName name="_wrn222" hidden="1">{"glc1",#N/A,FALSE,"GLC";"glc2",#N/A,FALSE,"GLC";"glc3",#N/A,FALSE,"GLC";"glc4",#N/A,FALSE,"GLC";"glc5",#N/A,FALSE,"GLC"}</definedName>
    <definedName name="_WS128">[2]Rombo!#REF!</definedName>
    <definedName name="_WS1800">[2]Rombo!#REF!</definedName>
    <definedName name="_WS18000">[2]Rombo!#REF!</definedName>
    <definedName name="_WS20000">[2]Rombo!#REF!</definedName>
    <definedName name="_WS256">[2]Rombo!#REF!</definedName>
    <definedName name="_WS3600">[2]Rombo!#REF!</definedName>
    <definedName name="_ws36000">[2]Rombo!#REF!</definedName>
    <definedName name="_WS40">[2]Rombo!#REF!</definedName>
    <definedName name="_WS9100">[2]Rombo!#REF!</definedName>
    <definedName name="_ZT04">#REF!</definedName>
    <definedName name="_ZT08">#REF!</definedName>
    <definedName name="_ZT09">#REF!</definedName>
    <definedName name="a" localSheetId="0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a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a04t">#REF!</definedName>
    <definedName name="A18Ф1">#REF!</definedName>
    <definedName name="aaa" hidden="1">{#N/A,#N/A,FALSE,"Aging Summary";#N/A,#N/A,FALSE,"Ratio Analysis";#N/A,#N/A,FALSE,"Test 120 Day Accts";#N/A,#N/A,FALSE,"Tickmarks"}</definedName>
    <definedName name="aaa0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ccount_Balance">#REF!</definedName>
    <definedName name="Act_Obj_Comp">#REF!</definedName>
    <definedName name="Act_Obj_PwC_Example">#REF!</definedName>
    <definedName name="Act_PM">#REF!</definedName>
    <definedName name="Act_Total">#REF!</definedName>
    <definedName name="activity">[11]Титульный!$F$34</definedName>
    <definedName name="ad" hidden="1">{#N/A,#N/A,FALSE,"Aging Summary";#N/A,#N/A,FALSE,"Ratio Analysis";#N/A,#N/A,FALSE,"Test 120 Day Accts";#N/A,#N/A,FALSE,"Tickmarks"}</definedName>
    <definedName name="ADD_MO_VS_VO_MARKER">#REF!</definedName>
    <definedName name="adr">[8]Титульный!$G$25</definedName>
    <definedName name="adss">#N/A</definedName>
    <definedName name="adss_1">#N/A</definedName>
    <definedName name="adss_18">#N/A</definedName>
    <definedName name="adss_9">#N/A</definedName>
    <definedName name="Age">#REF!</definedName>
    <definedName name="ALL_FILES">[12]modUpdateSheet!$B$1</definedName>
    <definedName name="alx_f">#REF!</definedName>
    <definedName name="alx_m">#REF!</definedName>
    <definedName name="ALYK">#REF!</definedName>
    <definedName name="AMTP">#REF!</definedName>
    <definedName name="anscount" hidden="1">1</definedName>
    <definedName name="ARA_Threshold">#REF!</definedName>
    <definedName name="ARP_Threshold">#REF!</definedName>
    <definedName name="AS" localSheetId="0">#REF!</definedName>
    <definedName name="as" hidden="1">{"Tunnusluku raportti",#N/A,FALSE,"Tunnusluvut"}</definedName>
    <definedName name="AS2DocOpenMode" hidden="1">"AS2DocumentEdit"</definedName>
    <definedName name="AS2DocOpenMode1" hidden="1">"AS2DocumentBrowse"</definedName>
    <definedName name="AS2HasNoAutoHeaderFooter" localSheetId="0">"OFF"</definedName>
    <definedName name="AS2HasNoAutoHeaderFooter" hidden="1">" "</definedName>
    <definedName name="AS2NamedRange" hidden="1">3</definedName>
    <definedName name="AS2ReportLS" hidden="1">1</definedName>
    <definedName name="AS2StaticLS" localSheetId="0" hidden="1">#REF!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">#N/A</definedName>
    <definedName name="asd_1">#N/A</definedName>
    <definedName name="asd_1_1">#N/A</definedName>
    <definedName name="asd_10">#N/A</definedName>
    <definedName name="asd_11">#N/A</definedName>
    <definedName name="asd_12">#N/A</definedName>
    <definedName name="asd_13">#N/A</definedName>
    <definedName name="asd_14">#N/A</definedName>
    <definedName name="asd_15">#N/A</definedName>
    <definedName name="asd_16">#N/A</definedName>
    <definedName name="asd_17">#N/A</definedName>
    <definedName name="asd_18">#N/A</definedName>
    <definedName name="asd_2">#N/A</definedName>
    <definedName name="asd_20">#N/A</definedName>
    <definedName name="asd_3">#N/A</definedName>
    <definedName name="asd_4">#N/A</definedName>
    <definedName name="asd_5">#N/A</definedName>
    <definedName name="asd_6">#N/A</definedName>
    <definedName name="asd_7">#N/A</definedName>
    <definedName name="asd_9">#N/A</definedName>
    <definedName name="asdfg">#N/A</definedName>
    <definedName name="asdfg_1">#N/A</definedName>
    <definedName name="asdfg_18">#N/A</definedName>
    <definedName name="asdfg_9">#N/A</definedName>
    <definedName name="avg_rate">#REF!</definedName>
    <definedName name="b" localSheetId="0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b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base_operation_list">[13]TEHSHEET!$K$2:$K$11</definedName>
    <definedName name="bb">#N/A</definedName>
    <definedName name="bbb">#N/A</definedName>
    <definedName name="Beg_Bal">#REF!</definedName>
    <definedName name="Beg_Bal_9">#REF!</definedName>
    <definedName name="BenefAge">#REF!</definedName>
    <definedName name="BenefSex">#REF!</definedName>
    <definedName name="BEx00EE3VOJDYNOQNQ576L99KQLP" hidden="1">#REF!</definedName>
    <definedName name="BEx1HQSWVMS9LBVUM5Q8BCB24HQT" hidden="1">#REF!</definedName>
    <definedName name="BEx1I44YIX1XHA0LG7O0OTAHFKYN" hidden="1">#REF!</definedName>
    <definedName name="BEx1IJKIRQTCWG31WJSCYD6U2S1V" hidden="1">#REF!</definedName>
    <definedName name="BEx1KPN79VNZR4Z8MYH0FVVT1PJN" hidden="1">#REF!</definedName>
    <definedName name="BEx1MXYNTCPD1703PNM5GCKCUR5J" hidden="1">#REF!</definedName>
    <definedName name="BEx1N5B23O42L7TXSU8XRFFZOUP8" hidden="1">#REF!</definedName>
    <definedName name="BEx1UGFVUE2BJ23R3G62L6O3IFAS" hidden="1">#REF!</definedName>
    <definedName name="BEx1V5GWE0LNOUYDEHSXNY75AJ8J" hidden="1">#REF!</definedName>
    <definedName name="BEx1X3WAQX2MFNVZV2EIUYY0ZY8R" hidden="1">#REF!</definedName>
    <definedName name="BEx3EUJJCE30BMGFIWRDJFR306ML" hidden="1">#REF!</definedName>
    <definedName name="BEx3FIO0BODOSO9ASHUXN8TTUT5N" hidden="1">#REF!</definedName>
    <definedName name="BEx3GCHJOLB7WOSGYY73O9GAJIZI" hidden="1">#REF!</definedName>
    <definedName name="BEx3HXKUS68BAMIP6UM9PA5GW3YF" hidden="1">#REF!</definedName>
    <definedName name="BEx3I9F5N7EL1LS5K0WEAX1OVW3K" hidden="1">#REF!</definedName>
    <definedName name="BEx3ILPCBXXTRJKJAAQ00616Y0H5" hidden="1">#REF!</definedName>
    <definedName name="BEx3R6JOZ5QLEVGTVAM4N7OAO38I" hidden="1">#REF!</definedName>
    <definedName name="BEx3S4PPUAKKW5IYKJ2YMAWAWFHN" hidden="1">#REF!</definedName>
    <definedName name="BEx3U6FSWJ5YV5QQA7L2LUTF5FF7" hidden="1">#REF!</definedName>
    <definedName name="BEx3UEJ3WG6J2CB9S0N52E7RQWY6" hidden="1">#REF!</definedName>
    <definedName name="BEx58AKDCPU8BZLPUQ4X4EEPLOMO" hidden="1">#REF!</definedName>
    <definedName name="BEx5B8YIQ2F7QUXZLTYGWDBPD8BN" hidden="1">#REF!</definedName>
    <definedName name="BEx5C2H7AH10YSZZVJJVS1ZGYCN8" hidden="1">#REF!</definedName>
    <definedName name="BEx5GT06O1L665A5C6ZND5H92NLE" hidden="1">#REF!</definedName>
    <definedName name="BEx5JKNOJNZ20SETW85UIO51ZCRB" hidden="1">#REF!</definedName>
    <definedName name="BEx5KRYPNYLWPB9ZDXZN5W92XBZR" hidden="1">#REF!</definedName>
    <definedName name="BEx5M7NUBLNVGL139U5S1EJASODH" hidden="1">#REF!</definedName>
    <definedName name="BEx5OKMNGONFXZ9PC9EHFS5M4V7J" hidden="1">#REF!</definedName>
    <definedName name="BEx77OKONJHS8SAK07WWM6FE3T51" hidden="1">#REF!</definedName>
    <definedName name="BEx7950VAAQOUY7BD21PCK62GD2B" hidden="1">#REF!</definedName>
    <definedName name="BEx7BVXB06UZYUGL9YTGK1TLIH6A" hidden="1">#REF!</definedName>
    <definedName name="BEx7DBBNEUW26B1PVEON48XAV04Y" hidden="1">#REF!</definedName>
    <definedName name="BEx7DDKG7PY4VHB0G32N2I6HRVAM" hidden="1">#REF!</definedName>
    <definedName name="BEx7H2MWM4PWDFWLSFB0A1SITR69" hidden="1">#REF!</definedName>
    <definedName name="BEx7HKBHWNSM0WF198070F1R3FKE" hidden="1">#REF!</definedName>
    <definedName name="BEx7IBAE9NELKSYXZQ1PELVPVR8Q" hidden="1">#REF!</definedName>
    <definedName name="BEx7ISDF0B87QA8KKEM2LDDVMMZT" hidden="1">#REF!</definedName>
    <definedName name="BEx95ROHQ7N99EVY71G6M2WOJD0Z" hidden="1">#REF!</definedName>
    <definedName name="BEx991GN1KBL5NC8WYIMLV0ME0LC" hidden="1">#REF!</definedName>
    <definedName name="BEx9AAV7CQKQBS0O93KST9S54D75" hidden="1">#REF!</definedName>
    <definedName name="BEx9BNKFJL8HJRLOHQDIQR6J1FMP" hidden="1">#REF!</definedName>
    <definedName name="BEx9FXGNW009FFG9CUJ9YG1I4Z5Q" hidden="1">#REF!</definedName>
    <definedName name="BEx9G5JYZYZQJRYTYFG9MOBWKTZI" hidden="1">#REF!</definedName>
    <definedName name="BEx9H7RKBOUM1843O514I3JV3PUR" hidden="1">#REF!</definedName>
    <definedName name="BExAVLMQCUUGWJO94E0XLUEHJYXE" hidden="1">'[14]Постоянные затраты'!#REF!</definedName>
    <definedName name="BExAYPPXF316P3BBHF9MNDUDE3WW" hidden="1">'[14]Постоянные затраты'!#REF!</definedName>
    <definedName name="BExAYQ65XHI8T2F368FJV9I08NGW" hidden="1">'[14]Постоянные затраты'!#REF!</definedName>
    <definedName name="BExAYXTE0GRD5IC1JH3JXAOYOEAG" hidden="1">#REF!</definedName>
    <definedName name="BExB0GT1GGHN5LN2FTC7XYB0DGE9" hidden="1">#REF!</definedName>
    <definedName name="BExB424QVF8WF4G2IIQ1CBBB3ASB" hidden="1">#REF!</definedName>
    <definedName name="BExB4MNQHOEQKCVXL4BLNJ5T7WEF" hidden="1">#REF!</definedName>
    <definedName name="BExB6N6OBP733ML7C87V0CBGV3QR" hidden="1">#REF!</definedName>
    <definedName name="BExBBNAWKGLC08TMVINM7QF3JUH0" hidden="1">#REF!</definedName>
    <definedName name="BExCU4RVJKA2I42V4AM6I3XN2EGS" hidden="1">#REF!</definedName>
    <definedName name="BExCYG0L805AW9EBO1D8ALBED45E" hidden="1">#REF!</definedName>
    <definedName name="BExCYQNPE49D7LVE5YRDS7UKM5CR" hidden="1">#REF!</definedName>
    <definedName name="BExD1DYNMPI5WKNXKC04MTRIJRPA" hidden="1">#REF!</definedName>
    <definedName name="BExD2235GXLWCXYIMSNTJICLSF2Z" hidden="1">#REF!</definedName>
    <definedName name="BExD4PE3M3ZR55FKEUAX2IBIZ4LI" hidden="1">#REF!</definedName>
    <definedName name="BExD68DX7EQASIMHOIXTH1IYHY1J" hidden="1">#REF!</definedName>
    <definedName name="BExD9HVB0O8BWMDJJF0X6FXLBJG9" hidden="1">#REF!</definedName>
    <definedName name="BExEOMEQ8BSC6LK9I9OO8NH78T2D" hidden="1">#REF!</definedName>
    <definedName name="BExEPV2DQWV1CQX95UTPYAHPY2ZS" hidden="1">#REF!</definedName>
    <definedName name="BExEQ5UUE2G4268565LH4RFIFZQ5" hidden="1">#REF!</definedName>
    <definedName name="BExEXL6P8VV8A6GZSTDTGQX42EZD" hidden="1">#REF!</definedName>
    <definedName name="BExEZJM3IST1RU6JXJBIEL7GYM7U" hidden="1">#REF!</definedName>
    <definedName name="BExF44R1KM1CFYIWODQEIM8TDPRL" hidden="1">#REF!</definedName>
    <definedName name="BExF6DD9Q0L7H74LCPEDX46FIKNS" hidden="1">#REF!</definedName>
    <definedName name="BExF79ABIPLT084PR522ZNFRBJTZ" hidden="1">#REF!</definedName>
    <definedName name="BExGPO26GM1A4XTQQG44958OY0QT" hidden="1">#REF!</definedName>
    <definedName name="BExGT21E701LW3K4YRUQTZMFTJRG" hidden="1">#REF!</definedName>
    <definedName name="BExGW4H5L1WOK6IDL9R96GEW66YE" hidden="1">#REF!</definedName>
    <definedName name="BExGZZZI7MWBL9JT5DUPYGUN3YKS" hidden="1">'[14]Постоянные затраты'!#REF!</definedName>
    <definedName name="BExIJO0FFHEEQBYRVO6L3TYHW9FM" hidden="1">#REF!</definedName>
    <definedName name="BExIMDV5E7I8TXYMKQH6KR4B169O" hidden="1">#REF!</definedName>
    <definedName name="BExIOJ6RN764IURVKRXUFGAIRFFI" hidden="1">#REF!</definedName>
    <definedName name="BExIS6R8MUYUEMWUNAQXMS7SYMW8" hidden="1">#REF!</definedName>
    <definedName name="BExIUWRA252PF4MQ7KA6KZ2G0NT1" hidden="1">#REF!</definedName>
    <definedName name="BExIVWKKO1EWP8IEQANZB2E3ZHXS" hidden="1">#REF!</definedName>
    <definedName name="BExIX5DJ1EZFVREMPA1WA1K5VKV0" hidden="1">#REF!</definedName>
    <definedName name="BExIX769N5PHN0WUNFLH3AF4SSQ5" hidden="1">#REF!</definedName>
    <definedName name="BExIXKT5PAP7472P0SSEL72E0BIT" hidden="1">#REF!</definedName>
    <definedName name="BExIXNCWD0VJLWSVBPGKHXDMRFG8" hidden="1">#REF!</definedName>
    <definedName name="BExIYM4BYGBSD1Z9W62MMV6B3XSX" hidden="1">#REF!</definedName>
    <definedName name="BExJ0RQWRHINMFN8U9733CNFMXX9" hidden="1">#REF!</definedName>
    <definedName name="BExKEWX4OWK0QV1E6XLGOIY08KBN" hidden="1">#REF!</definedName>
    <definedName name="BExKG013WQ2S2SMTAARKUI76FMC3" hidden="1">#REF!</definedName>
    <definedName name="BExKG7YY10U7GNFL1JRYO5UXKO91" hidden="1">#REF!</definedName>
    <definedName name="BExKGXLKV184ODDY9COPGD4KFIMX" hidden="1">#REF!</definedName>
    <definedName name="BExKHHTS2Z9AO60DWE5XMBG5YAT7" hidden="1">#REF!</definedName>
    <definedName name="BExKHXPMCTW8QZX0BM8ORFUHVGZE" hidden="1">#REF!</definedName>
    <definedName name="BExKJBB8M6NPKDPE86PK512ENBNX" hidden="1">#REF!</definedName>
    <definedName name="BExKKZ3PJ6VWF87QXP4QXWJNJTVI" hidden="1">#REF!</definedName>
    <definedName name="BExKLB39Q6HD4PAC2WLOPKCXCQ5T" hidden="1">#REF!</definedName>
    <definedName name="BExKLL4NZA6MUHSV6308O6K2ZWAY" hidden="1">#REF!</definedName>
    <definedName name="BExKR3DRR2ELTWUFH55GSD3VM5HT" hidden="1">#REF!</definedName>
    <definedName name="BExKR3TU3Y4QXDZHTNUSCMZLI99A" hidden="1">#REF!</definedName>
    <definedName name="BExKRYEDV822JR8A3479TVS3I8TM" hidden="1">#REF!</definedName>
    <definedName name="BExKTCWCO14KEVVQ767RK3MZF1MB" hidden="1">#REF!</definedName>
    <definedName name="BExMC9Y9HBU4B96LHAGR7TLPIMNH" hidden="1">#REF!</definedName>
    <definedName name="BExME6A9OBZFYU412BU9TIJAA2CJ" hidden="1">#REF!</definedName>
    <definedName name="BExMGUXP8YC3LSGS24XH2QNGIDFQ" hidden="1">#REF!</definedName>
    <definedName name="BExMLFH3FV1XDYW7OIRQNKV6HDH7" hidden="1">#REF!</definedName>
    <definedName name="BExMLOM2K205YOKDDUKLRHWCV3PS" hidden="1">#REF!</definedName>
    <definedName name="BExMMHZG3WQJ8VY9OB1T6T0S9Y05" hidden="1">#REF!</definedName>
    <definedName name="BExMN87H0YI9G2YAFPE43BTAJ8OT" hidden="1">#REF!</definedName>
    <definedName name="BExMRNSP6TMV3W8B62SHUL07M69X" hidden="1">#REF!</definedName>
    <definedName name="BExO7UEESF32358HWFY5TT2XRYGM" hidden="1">#REF!</definedName>
    <definedName name="BExO7V5BULW71B5632LV4ODAFAI7" hidden="1">#REF!</definedName>
    <definedName name="BExOA9M2G8NWQ30QL2FWEZQLD9TU" hidden="1">#REF!</definedName>
    <definedName name="BExOBPLYF56OPZX2EY7E9NFLHK17" hidden="1">#REF!</definedName>
    <definedName name="BExOBSWOBKWSLBENG6BRMFXOY6B5" hidden="1">#REF!</definedName>
    <definedName name="BExOEZOYGNNTZH28S5NHVOL34SLF" hidden="1">#REF!</definedName>
    <definedName name="BExOFDXD2BZ3VK4E7EIOWLLAI6N1" hidden="1">#REF!</definedName>
    <definedName name="BExOGDW55TQOTMZFTK8N6KZFPUCN" hidden="1">#REF!</definedName>
    <definedName name="BExOH8WRLAHOCVLTZGEK1DJGF1DJ" hidden="1">#REF!</definedName>
    <definedName name="BExOHIND623Z01LVDCJ1D05ZJ0LS" hidden="1">#REF!</definedName>
    <definedName name="BExOM3HI0BW4G02I462813UTV1ZY" hidden="1">#REF!</definedName>
    <definedName name="BExON002RXAZZYESTNZ8BU99458X" hidden="1">'[14]Постоянные затраты'!#REF!</definedName>
    <definedName name="BExQ0YVRNLOE3ZMKYAYQAJEQ1ECZ" hidden="1">#REF!</definedName>
    <definedName name="BExQC0QGXA4BDDLGPDAUXQEXWVIK" hidden="1">#REF!</definedName>
    <definedName name="BExQJ312G4SKS2FHI74531L66YZ2" hidden="1">#REF!</definedName>
    <definedName name="BExRZATXYHD7I6IHQGUX4MXHRT2Y" hidden="1">'[14]Постоянные затраты'!#REF!</definedName>
    <definedName name="BExS0SXE397DLNLQGBJEF05Y9D3K" hidden="1">#REF!</definedName>
    <definedName name="BExS0TTRRODFPFSZN73IVHMNVSGU" hidden="1">#REF!</definedName>
    <definedName name="BExS1OEBZLEMUVEF19ZK6PXGXC98" hidden="1">#REF!</definedName>
    <definedName name="BExS6TWT2A6FTVSA5SNWN5U4SDQ2" hidden="1">#REF!</definedName>
    <definedName name="BExS92TU7BX3JEL300WMF6U0T0Q7" hidden="1">#REF!</definedName>
    <definedName name="BExSBVZ9NRQDHNOCYQUM6P1NUO2P" hidden="1">#REF!</definedName>
    <definedName name="BExSCLLO8IJSFX9F8W1UYTQJ7530" hidden="1">#REF!</definedName>
    <definedName name="BExSDSLX371BB3UTTYZUZJC417MS" hidden="1">#REF!</definedName>
    <definedName name="BExSFDP9EQB1V752DZVX7KIF01YD" hidden="1">#REF!</definedName>
    <definedName name="BExTUG57KBIW2CAT1SU5O0RX5JS0" hidden="1">#REF!</definedName>
    <definedName name="BExTVFIDVKCJ3PIRZTE5E0DDNVNJ" hidden="1">#REF!</definedName>
    <definedName name="BExTXACB7DS4FMCVMD6ZAAV1HEIM" hidden="1">#REF!</definedName>
    <definedName name="BExU9WDYTPZ5K0L9GHLZ9UVG45EE" hidden="1">#REF!</definedName>
    <definedName name="BExUAWCJS9VVUR6PDLTSWEC9NKHK" hidden="1">'[14]Постоянные затраты'!#REF!</definedName>
    <definedName name="BExUBGFFXJ6R16T0HB4LJ9XH179X" hidden="1">#REF!</definedName>
    <definedName name="BExUC20B2TGVEK2YHOC4WPDO00UF" hidden="1">#REF!</definedName>
    <definedName name="BExUCZ4IF92KR71COU3GZ2YBHGF7" hidden="1">#REF!</definedName>
    <definedName name="BExUD0X8F8B66XNZNVMUIEKMJMU9" hidden="1">#REF!</definedName>
    <definedName name="BExVT9H0LWFUUW1RZDVRWLLPAK1R" hidden="1">#REF!</definedName>
    <definedName name="BExVUCFOE8EQB6SE3J2QAHPEJ4LX" hidden="1">#REF!</definedName>
    <definedName name="BExVWU71U7CP087GP2V0X0U2PO42" hidden="1">#REF!</definedName>
    <definedName name="BExVXV7J6XVGJRQ210DGTXMKUXCO" hidden="1">#REF!</definedName>
    <definedName name="BExW16XQQKDGPNNDBUWUQFONUILA" hidden="1">#REF!</definedName>
    <definedName name="BExW3VQMG4SPCEC67CURZ1TENLZ2" hidden="1">'[14]Постоянные затраты'!#REF!</definedName>
    <definedName name="BExW3VW3W0SDJR6S6DIO4KSWKMUL" hidden="1">#REF!</definedName>
    <definedName name="BExW4EX6307BG0XS4GN945KT7X1I" hidden="1">#REF!</definedName>
    <definedName name="BExXNHO0NI64WQ1E55WHZO07ABMU" hidden="1">#REF!</definedName>
    <definedName name="BExXNVGDQT5WJOCD1PLHVJNR63WG" hidden="1">#REF!</definedName>
    <definedName name="BExXO3ZTA4LBB49RAYTR0I25WXWA" hidden="1">#REF!</definedName>
    <definedName name="BExXTPUEQOH7W4VVQ32UCRVVP84B" hidden="1">#REF!</definedName>
    <definedName name="BExXZ58WVECS9L69YSXEZ4LXAY8M" hidden="1">#REF!</definedName>
    <definedName name="BExY4PWB3TTMI3A5928K3A4O1D6A" hidden="1">#REF!</definedName>
    <definedName name="BExY5JKIPY1R2IDYNX9PFIYX6G5A" hidden="1">#REF!</definedName>
    <definedName name="BExZJ29JNL8W0N3ZJ9PB7VY65A5F" hidden="1">#REF!</definedName>
    <definedName name="BExZK7XBN3J41WN11EU90GFH2E1N" hidden="1">#REF!</definedName>
    <definedName name="BExZLKBR693OJ005OWS8X9D6IDTC" hidden="1">#REF!</definedName>
    <definedName name="BExZMU6E73Y6SMNVSKYH68ZPKVAZ" hidden="1">#REF!</definedName>
    <definedName name="BExZN90KQ4JYG1G36OCX79KPLAEN" hidden="1">#REF!</definedName>
    <definedName name="BExZO9KR44JNB64VZOKF49LW2M3X" hidden="1">#REF!</definedName>
    <definedName name="BExZOIKGRO5PNLJLKUOGU7K90TXR" hidden="1">#REF!</definedName>
    <definedName name="BExZQ02ATQO2M8Z3DDEKB1UA0YH1" hidden="1">#REF!</definedName>
    <definedName name="BExZQKG1EPF6F5JS10NAE24J40TS" hidden="1">#REF!</definedName>
    <definedName name="BExZS1SK2ZSAOQEDYVKD2ZD01DTB" hidden="1">#REF!</definedName>
    <definedName name="BExZS58JWQ2SBGXGN6VLQZ01Q8SU" hidden="1">#REF!</definedName>
    <definedName name="BExZSQ2JCGTQ6MBYVLG73Y62CODD" hidden="1">#REF!</definedName>
    <definedName name="BExZV9MJBC7R04PPOOVDJJGJDUXU" hidden="1">#REF!</definedName>
    <definedName name="BExZWIFIUBNYEIHVYTDWRYBW1CBA" hidden="1">#REF!</definedName>
    <definedName name="BG_Del" hidden="1">15</definedName>
    <definedName name="BG_Ins" hidden="1">4</definedName>
    <definedName name="BG_Mod" hidden="1">6</definedName>
    <definedName name="BLPH1" hidden="1">'[15]Read me first'!$D$15</definedName>
    <definedName name="BLPH2" hidden="1">'[15]Read me first'!$Z$15</definedName>
    <definedName name="bn">#N/A</definedName>
    <definedName name="BP1x6">[2]Rombo!#REF!</definedName>
    <definedName name="BP1x8">[2]Rombo!#REF!</definedName>
    <definedName name="BP6x12">[2]Rombo!#REF!</definedName>
    <definedName name="c_date">#REF!</definedName>
    <definedName name="c_rate">#REF!</definedName>
    <definedName name="Cage2500">[2]Rombo!#REF!</definedName>
    <definedName name="CAOL">[16]TEHSHEET!$L$2:$L$43</definedName>
    <definedName name="cc">#N/A</definedName>
    <definedName name="ccc">#N/A</definedName>
    <definedName name="ccccc">#N/A</definedName>
    <definedName name="cd">#N/A</definedName>
    <definedName name="CDGX300">[2]Rombo!#REF!</definedName>
    <definedName name="CF_AccruedExpenses">#REF!</definedName>
    <definedName name="CF_Cash">#REF!</definedName>
    <definedName name="CF_CurrentLTDebit">#REF!</definedName>
    <definedName name="CF_DeferredTax">#REF!</definedName>
    <definedName name="CF_Dividends">#REF!</definedName>
    <definedName name="CF_Intangibles">#REF!</definedName>
    <definedName name="CF_Inventories">#REF!</definedName>
    <definedName name="CF_Investments">#REF!</definedName>
    <definedName name="CF_LTDebt">#REF!</definedName>
    <definedName name="CF_NetIncome">#REF!</definedName>
    <definedName name="CF_Payables">#REF!</definedName>
    <definedName name="CF_PrepaidExpenses">#REF!</definedName>
    <definedName name="CF_Property">#REF!</definedName>
    <definedName name="CF_Receivables">#REF!</definedName>
    <definedName name="CF_Shares">#REF!</definedName>
    <definedName name="CF_Taxation">#REF!</definedName>
    <definedName name="Chiara" hidden="1">#REF!</definedName>
    <definedName name="CHOP">#REF!</definedName>
    <definedName name="ciao" hidden="1">{#N/A,#N/A,FALSE,"Valuation";#N/A,#N/A,FALSE,"MLP Impact"}</definedName>
    <definedName name="cl">#N/A</definedName>
    <definedName name="CMPs">#REF!</definedName>
    <definedName name="CMPv">#REF!</definedName>
    <definedName name="COAL">[17]TEHSHEET!$L$2:$L$44</definedName>
    <definedName name="coal1">[18]TEHSHEET!$G$6:$G$49</definedName>
    <definedName name="code">[11]Инструкция!$B$2</definedName>
    <definedName name="Comp">#N/A</definedName>
    <definedName name="CompOt">#N/A</definedName>
    <definedName name="CompOt_1">#N/A</definedName>
    <definedName name="CompOt_1_1">#N/A</definedName>
    <definedName name="CompOt_10">#N/A</definedName>
    <definedName name="CompOt_11">#N/A</definedName>
    <definedName name="CompOt_12">#N/A</definedName>
    <definedName name="CompOt_13">#N/A</definedName>
    <definedName name="CompOt_14">#N/A</definedName>
    <definedName name="CompOt_15">#N/A</definedName>
    <definedName name="CompOt_16">#N/A</definedName>
    <definedName name="CompOt_17">#N/A</definedName>
    <definedName name="CompOt_18">#N/A</definedName>
    <definedName name="CompOt_2">#N/A</definedName>
    <definedName name="CompOt_20">#N/A</definedName>
    <definedName name="CompOt_3">#N/A</definedName>
    <definedName name="CompOt_4">#N/A</definedName>
    <definedName name="CompOt_5">#N/A</definedName>
    <definedName name="CompOt_6">#N/A</definedName>
    <definedName name="CompOt_7">#N/A</definedName>
    <definedName name="CompOt_9">#N/A</definedName>
    <definedName name="CompRas">#N/A</definedName>
    <definedName name="CompRas_1">#N/A</definedName>
    <definedName name="CompRas_1_1">#N/A</definedName>
    <definedName name="CompRas_10">#N/A</definedName>
    <definedName name="CompRas_11">#N/A</definedName>
    <definedName name="CompRas_12">#N/A</definedName>
    <definedName name="CompRas_13">#N/A</definedName>
    <definedName name="CompRas_14">#N/A</definedName>
    <definedName name="CompRas_15">#N/A</definedName>
    <definedName name="CompRas_16">#N/A</definedName>
    <definedName name="CompRas_17">#N/A</definedName>
    <definedName name="CompRas_18">#N/A</definedName>
    <definedName name="CompRas_2">#N/A</definedName>
    <definedName name="CompRas_20">#N/A</definedName>
    <definedName name="CompRas_3">#N/A</definedName>
    <definedName name="CompRas_4">#N/A</definedName>
    <definedName name="CompRas_5">#N/A</definedName>
    <definedName name="CompRas_6">#N/A</definedName>
    <definedName name="CompRas_7">#N/A</definedName>
    <definedName name="CompRas_9">#N/A</definedName>
    <definedName name="conf1">#REF!</definedName>
    <definedName name="conf111">#REF!</definedName>
    <definedName name="conf2">#REF!</definedName>
    <definedName name="conf222">#REF!</definedName>
    <definedName name="confl">#REF!</definedName>
    <definedName name="conflict">#REF!</definedName>
    <definedName name="conflict1">#REF!</definedName>
    <definedName name="conflict2">#REF!</definedName>
    <definedName name="conflll">#REF!</definedName>
    <definedName name="Consolidate_KAMA?">TRUE</definedName>
    <definedName name="ConstCost">#REF!</definedName>
    <definedName name="COORDINATION">#REF!</definedName>
    <definedName name="coucou" hidden="1">{#N/A,#N/A,TRUE,"Cover sheet";#N/A,#N/A,TRUE,"INPUTS";#N/A,#N/A,TRUE,"OUTPUTS";#N/A,#N/A,TRUE,"VALUATION"}</definedName>
    <definedName name="CPtS500">[2]Rombo!#REF!</definedName>
    <definedName name="CPtS501">[2]Rombo!#REF!</definedName>
    <definedName name="CPTs600">[2]Rombo!#REF!</definedName>
    <definedName name="CPTs601">[2]Rombo!#REF!</definedName>
    <definedName name="CR">#REF!</definedName>
    <definedName name="CR_1">#REF!</definedName>
    <definedName name="ct_int">#N/A</definedName>
    <definedName name="CurrDate">#REF!</definedName>
    <definedName name="CurStr">#REF!</definedName>
    <definedName name="cv" hidden="1">{"'D'!$A$1:$E$13"}</definedName>
    <definedName name="cvb" hidden="1">{"Tuloslaskelma reaal",#N/A,FALSE,"Reaalinen";"Rahoituslaskelma reaal",#N/A,FALSE,"Reaalinen";"Tase reaal",#N/A,FALSE,"Reaalinen"}</definedName>
    <definedName name="cvbcvb" hidden="1">{"Tunnusluku raportti",#N/A,FALSE,"Tunnusluvut"}</definedName>
    <definedName name="d" hidden="1">{#N/A,#N/A,FALSE,"Aging Summary";#N/A,#N/A,FALSE,"Ratio Analysis";#N/A,#N/A,FALSE,"Test 120 Day Accts";#N/A,#N/A,FALSE,"Tickmarks"}</definedName>
    <definedName name="Data">#REF!</definedName>
    <definedName name="Data_9">#REF!</definedName>
    <definedName name="DATA1">'[19]2014 год'!#REF!</definedName>
    <definedName name="DATA10">'[20]амортизация ГВС'!#REF!</definedName>
    <definedName name="DATA11">'[20]амортизация ГВС'!#REF!</definedName>
    <definedName name="DATA12">'[20]амортизация ГВС'!#REF!</definedName>
    <definedName name="DATA13">'[20]амортизация ГВС'!#REF!</definedName>
    <definedName name="DATA14">'[19]2014 год'!#REF!</definedName>
    <definedName name="DATA15">'[19]2014 год'!#REF!</definedName>
    <definedName name="DATA16">'[19]2014 год'!#REF!</definedName>
    <definedName name="DATA17">'[19]2014 год'!#REF!</definedName>
    <definedName name="DATA18">'[19]2014 год'!#REF!</definedName>
    <definedName name="DATA19">'[19]2014 год'!#REF!</definedName>
    <definedName name="DATA2">'[19]2014 год'!#REF!</definedName>
    <definedName name="DATA20">'[19]2014 год'!#REF!</definedName>
    <definedName name="DATA21">'[19]2014 год'!#REF!</definedName>
    <definedName name="DATA22">'[19]2014 год'!#REF!</definedName>
    <definedName name="DATA23">'[19]2014 год'!#REF!</definedName>
    <definedName name="DATA24">'[19]2014 год'!#REF!</definedName>
    <definedName name="DATA25">'[19]2014 год'!#REF!</definedName>
    <definedName name="DATA26">'[19]2014 год'!#REF!</definedName>
    <definedName name="DATA27">'[19]2014 год'!#REF!</definedName>
    <definedName name="DATA28">'[19]2014 год'!#REF!</definedName>
    <definedName name="DATA29">'[19]2014 год'!#REF!</definedName>
    <definedName name="DATA3">'[19]2014 год'!#REF!</definedName>
    <definedName name="DATA30">'[19]2014 год'!#REF!</definedName>
    <definedName name="DATA31">'[19]2014 год'!#REF!</definedName>
    <definedName name="DATA32">'[19]2014 год'!#REF!</definedName>
    <definedName name="DATA33">'[19]2014 год'!#REF!</definedName>
    <definedName name="DATA34">'[19]2014 год'!#REF!</definedName>
    <definedName name="DATA35">'[19]2014 год'!#REF!</definedName>
    <definedName name="DATA36">'[19]2014 год'!#REF!</definedName>
    <definedName name="DATA37">'[19]2014 год'!#REF!</definedName>
    <definedName name="DATA38">'[19]2014 год'!#REF!</definedName>
    <definedName name="DATA39">'[19]2014 год'!#REF!</definedName>
    <definedName name="DATA4">'[19]2014 год'!#REF!</definedName>
    <definedName name="DATA40">'[19]2014 год'!#REF!</definedName>
    <definedName name="DATA41">'[19]2014 год'!#REF!</definedName>
    <definedName name="DATA42">'[19]2014 год'!#REF!</definedName>
    <definedName name="DATA43">'[19]2014 год'!#REF!</definedName>
    <definedName name="DATA44">'[19]2014 год'!#REF!</definedName>
    <definedName name="DATA45">'[19]2014 год'!#REF!</definedName>
    <definedName name="DATA46">'[19]2014 год'!#REF!</definedName>
    <definedName name="DATA47">'[19]2014 год'!#REF!</definedName>
    <definedName name="DATA48">'[19]2014 год'!#REF!</definedName>
    <definedName name="DATA49">'[19]2014 год'!#REF!</definedName>
    <definedName name="DATA5">'[19]2014 год'!#REF!</definedName>
    <definedName name="DATA50">'[19]2014 год'!#REF!</definedName>
    <definedName name="DATA51">'[19]2014 год'!#REF!</definedName>
    <definedName name="DATA52">'[19]2014 год'!#REF!</definedName>
    <definedName name="DATA53">'[19]2014 год'!#REF!</definedName>
    <definedName name="DATA54">'[19]2014 год'!#REF!</definedName>
    <definedName name="DATA55">'[19]2014 год'!#REF!</definedName>
    <definedName name="DATA56">'[19]2014 год'!#REF!</definedName>
    <definedName name="DATA57">'[19]2014 год'!#REF!</definedName>
    <definedName name="DATA58">'[19]2014 год'!#REF!</definedName>
    <definedName name="DATA59">'[19]2014 год'!#REF!</definedName>
    <definedName name="DATA6">'[20]амортизация ГВС'!#REF!</definedName>
    <definedName name="DATA60">'[19]2014 год'!#REF!</definedName>
    <definedName name="DATA61">'[19]2014 год'!#REF!</definedName>
    <definedName name="DATA62">'[19]2014 год'!#REF!</definedName>
    <definedName name="DATA63">'[19]2014 год'!#REF!</definedName>
    <definedName name="DATA64">'[19]2014 год'!#REF!</definedName>
    <definedName name="DATA65">'[19]2014 год'!#REF!</definedName>
    <definedName name="DATA66">'[19]2014 год'!#REF!</definedName>
    <definedName name="DATA67">'[19]2014 год'!#REF!</definedName>
    <definedName name="DATA68">'[19]2014 год'!#REF!</definedName>
    <definedName name="DATA69">'[19]2014 год'!#REF!</definedName>
    <definedName name="DATA7">'[20]амортизация ГВС'!#REF!</definedName>
    <definedName name="DATA70">'[19]2014 год'!#REF!</definedName>
    <definedName name="DATA71">'[19]2014 год'!#REF!</definedName>
    <definedName name="DATA72">'[19]2014 год'!#REF!</definedName>
    <definedName name="DATA8">'[20]амортизация ГВС'!#REF!</definedName>
    <definedName name="DATA9">'[20]амортизация ГВС'!#REF!</definedName>
    <definedName name="Database">#REF!</definedName>
    <definedName name="dataline">#REF!</definedName>
    <definedName name="Date" localSheetId="0">#REF!</definedName>
    <definedName name="Date">[21]Факторы!$B$2:$B$16</definedName>
    <definedName name="DatItog">#REF!</definedName>
    <definedName name="db_fot">#REF!</definedName>
    <definedName name="ddd">[22]ПРОГНОЗ_1!#REF!</definedName>
    <definedName name="dddddd" hidden="1">#REF!</definedName>
    <definedName name="ddddddd" hidden="1">#REF!</definedName>
    <definedName name="ddddddddddd" hidden="1">#REF!</definedName>
    <definedName name="del">#REF!</definedName>
    <definedName name="depreciation" hidden="1">{"Investoinnit reaal",#N/A,FALSE,"Investoinnit rap"}</definedName>
    <definedName name="depreciation2" hidden="1">{"Investoinnit reaal",#N/A,FALSE,"Investoinnit rap"}</definedName>
    <definedName name="Depriciation" hidden="1">{"Tunnusluku raportti",#N/A,FALSE,"Tunnusluvut"}</definedName>
    <definedName name="df">#N/A</definedName>
    <definedName name="DF_GRID_1">#REF!</definedName>
    <definedName name="DF_GRID_3" localSheetId="2">[0]!Inv act+[23]est!$B$14:$Q$550</definedName>
    <definedName name="DF_GRID_3">Inv act+[23]est!$B$14:$Q$550</definedName>
    <definedName name="DF_GRID_5">#REF!</definedName>
    <definedName name="dfa" hidden="1">{"glc1",#N/A,FALSE,"GLC";"glc2",#N/A,FALSE,"GLC";"glc3",#N/A,FALSE,"GLC";"glc4",#N/A,FALSE,"GLC";"glc5",#N/A,FALSE,"GLC"}</definedName>
    <definedName name="dfad" hidden="1">{#N/A,#N/A,FALSE,"Aging Summary";#N/A,#N/A,FALSE,"Ratio Analysis";#N/A,#N/A,FALSE,"Test 120 Day Accts";#N/A,#N/A,FALSE,"Tickmarks"}</definedName>
    <definedName name="dfda" hidden="1">{"assets",#N/A,FALSE,"historicBS";"liab",#N/A,FALSE,"historicBS";"is",#N/A,FALSE,"historicIS";"ratios",#N/A,FALSE,"ratios"}</definedName>
    <definedName name="dffa" hidden="1">{"glc1",#N/A,FALSE,"GLC";"glc2",#N/A,FALSE,"GLC";"glc3",#N/A,FALSE,"GLC";"glc4",#N/A,FALSE,"GLC";"glc5",#N/A,FALSE,"GLC"}</definedName>
    <definedName name="dfg" localSheetId="0">#N/A</definedName>
    <definedName name="dfg" hidden="1">{#N/A,#N/A,FALSE,"Aging Summary";#N/A,#N/A,FALSE,"Ratio Analysis";#N/A,#N/A,FALSE,"Test 120 Day Accts";#N/A,#N/A,FALSE,"Tickmarks"}</definedName>
    <definedName name="dfg_1">#N/A</definedName>
    <definedName name="dfg_1_1">#N/A</definedName>
    <definedName name="dfg_10">#N/A</definedName>
    <definedName name="dfg_11">#N/A</definedName>
    <definedName name="dfg_12">#N/A</definedName>
    <definedName name="dfg_13">#N/A</definedName>
    <definedName name="dfg_14">#N/A</definedName>
    <definedName name="dfg_15">#N/A</definedName>
    <definedName name="dfg_16">#N/A</definedName>
    <definedName name="dfg_17">#N/A</definedName>
    <definedName name="dfg_18">#N/A</definedName>
    <definedName name="dfg_2">#N/A</definedName>
    <definedName name="dfg_20">#N/A</definedName>
    <definedName name="dfg_3">#N/A</definedName>
    <definedName name="dfg_4">#N/A</definedName>
    <definedName name="dfg_5">#N/A</definedName>
    <definedName name="dfg_6">#N/A</definedName>
    <definedName name="dfg_7">#N/A</definedName>
    <definedName name="dfg_9">#N/A</definedName>
    <definedName name="dfgdfgd" hidden="1">{"Tunnusluku raportti",#N/A,FALSE,"Tunnusluvut"}</definedName>
    <definedName name="dfgdfgdfgdfgdfg" hidden="1">{"Tuloslaskelma reaal",#N/A,FALSE,"Reaalinen";"Rahoituslaskelma reaal",#N/A,FALSE,"Reaalinen";"Tase reaal",#N/A,FALSE,"Reaalinen"}</definedName>
    <definedName name="dfre">#N/A</definedName>
    <definedName name="dfx">#N/A</definedName>
    <definedName name="diametr_list">[13]TEHSHEET!$AB$2:$AB$22</definedName>
    <definedName name="Difference">#REF!</definedName>
    <definedName name="dim_category_1">#N/A</definedName>
    <definedName name="dim_cfo_1">#N/A</definedName>
    <definedName name="dim_entity_1">#N/A</definedName>
    <definedName name="dim_forecast_1">#N/A</definedName>
    <definedName name="dim_year_1">#N/A</definedName>
    <definedName name="Disaggregations">#REF!</definedName>
    <definedName name="Discl" hidden="1">{"Valuation_Common",#N/A,FALSE,"Valuation"}</definedName>
    <definedName name="DOCUMENT_SOURCE">[24]TECHSHEET!$C$29:$C$32</definedName>
    <definedName name="doel" hidden="1">38455.4876388889</definedName>
    <definedName name="DOLL">#REF!</definedName>
    <definedName name="Dollar95">#REF!</definedName>
    <definedName name="dsfd" hidden="1">{#N/A,#N/A,FALSE,"Aging Summary";#N/A,#N/A,FALSE,"Ratio Analysis";#N/A,#N/A,FALSE,"Test 120 Day Accts";#N/A,#N/A,FALSE,"Tickmarks"}</definedName>
    <definedName name="e" localSheetId="2">P5_SCOPE_PER_PRT,P6_SCOPE_PER_PRT,P7_SCOPE_PER_PRT,P8_SCOPE_PER_PRT</definedName>
    <definedName name="e">P5_SCOPE_PER_PRT,P6_SCOPE_PER_PRT,P7_SCOPE_PER_PRT,P8_SCOPE_PER_PRT</definedName>
    <definedName name="edf">#N/A</definedName>
    <definedName name="ee">#N/A</definedName>
    <definedName name="elman" hidden="1">#REF!</definedName>
    <definedName name="ELSA">[2]Rombo!#REF!</definedName>
    <definedName name="ELSA2">[2]Rombo!#REF!</definedName>
    <definedName name="End_Bal">#REF!</definedName>
    <definedName name="End_Bal_15">#REF!</definedName>
    <definedName name="End_Bal_2">#REF!</definedName>
    <definedName name="enr">#REF!</definedName>
    <definedName name="eqwwq" hidden="1">"AS2DocumentBrowse"</definedName>
    <definedName name="er" localSheetId="0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er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ERP">#REF!</definedName>
    <definedName name="Err_Date_Numb">#REF!</definedName>
    <definedName name="Err_Date_Today">#REF!</definedName>
    <definedName name="Err_Empty">#REF!</definedName>
    <definedName name="Err_Eval_Blank">#REF!</definedName>
    <definedName name="Err_Fail_Verbiage">#REF!</definedName>
    <definedName name="Err_InfoCheck">#REF!</definedName>
    <definedName name="Err_NotesBox">#REF!</definedName>
    <definedName name="Err_Rand_1">#REF!</definedName>
    <definedName name="Err_Random">#REF!</definedName>
    <definedName name="Err_SampErr">#REF!</definedName>
    <definedName name="Err_StopCode">#REF!</definedName>
    <definedName name="Erreduc">#REF!</definedName>
    <definedName name="ert">#N/A</definedName>
    <definedName name="erty">#N/A</definedName>
    <definedName name="ESN">#REF!</definedName>
    <definedName name="ESN_1">#REF!</definedName>
    <definedName name="Est_vers">'[25]2014 V42 ввод бюджета'!$O$10</definedName>
    <definedName name="Estimations">'[25]2014 V42 ввод бюджета'!$N$13:$O$24</definedName>
    <definedName name="EV__CVPARAMS__" hidden="1">"Any by Any!$B$17:$C$38;"</definedName>
    <definedName name="EV__EVCOM_OPTIONS__" hidden="1">8</definedName>
    <definedName name="EV__EXPOPTIONS__" hidden="1">0</definedName>
    <definedName name="EV__LASTREFTIME__" localSheetId="0" hidden="1">"20.09.2011 9:59:06"</definedName>
    <definedName name="EV__LASTREFTIME__" hidden="1">38797.4179398148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localSheetId="0" hidden="1">4</definedName>
    <definedName name="EV__WBREFOPTIONS__" hidden="1">134217783</definedName>
    <definedName name="EV__WBVERSION__" hidden="1">0</definedName>
    <definedName name="Eval_TM">#REF!</definedName>
    <definedName name="Eval_TTMR">#REF!</definedName>
    <definedName name="ew">#N/A</definedName>
    <definedName name="ew_1">#N/A</definedName>
    <definedName name="ew_1_1">#N/A</definedName>
    <definedName name="ew_10">#N/A</definedName>
    <definedName name="ew_11">#N/A</definedName>
    <definedName name="ew_12">#N/A</definedName>
    <definedName name="ew_13">#N/A</definedName>
    <definedName name="ew_14">#N/A</definedName>
    <definedName name="ew_15">#N/A</definedName>
    <definedName name="ew_16">#N/A</definedName>
    <definedName name="ew_17">#N/A</definedName>
    <definedName name="ew_18">#N/A</definedName>
    <definedName name="ew_2">#N/A</definedName>
    <definedName name="ew_20">#N/A</definedName>
    <definedName name="ew_3">#N/A</definedName>
    <definedName name="ew_4">#N/A</definedName>
    <definedName name="ew_5">#N/A</definedName>
    <definedName name="ew_6">#N/A</definedName>
    <definedName name="ew_7">#N/A</definedName>
    <definedName name="ew_9">#N/A</definedName>
    <definedName name="Excel_BuiltIn__FilterDatabase_15">#N/A</definedName>
    <definedName name="Excel_BuiltIn_Database" localSheetId="0">#REF!</definedName>
    <definedName name="Excel_BuiltIn_Database">#REF!</definedName>
    <definedName name="Excel_BuiltIn_Database_10" localSheetId="0">#REF!</definedName>
    <definedName name="Excel_BuiltIn_Database_10">#REF!</definedName>
    <definedName name="Excel_BuiltIn_Print_Area_1">#REF!</definedName>
    <definedName name="Excel_BuiltIn_Print_Area_4">#REF!</definedName>
    <definedName name="Excel_BuiltIn_Print_Area_5">#REF!</definedName>
    <definedName name="Expected_balance">#REF!</definedName>
    <definedName name="Extra_Pay">#REF!</definedName>
    <definedName name="f">#N/A</definedName>
    <definedName name="fad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fadf" hidden="1">{"assets",#N/A,FALSE,"historicBS";"liab",#N/A,FALSE,"historicBS";"is",#N/A,FALSE,"historicIS";"ratios",#N/A,FALSE,"ratios"}</definedName>
    <definedName name="FAP">#REF!</definedName>
    <definedName name="fda" hidden="1">{"glcbs",#N/A,FALSE,"GLCBS";"glccsbs",#N/A,FALSE,"GLCCSBS";"glcis",#N/A,FALSE,"GLCIS";"glccsis",#N/A,FALSE,"GLCCSIS";"glcrat1",#N/A,FALSE,"GLC-ratios1"}</definedName>
    <definedName name="ff">#REF!</definedName>
    <definedName name="fff" hidden="1">{#N/A,#N/A,FALSE,"Aging Summary";#N/A,#N/A,FALSE,"Ratio Analysis";#N/A,#N/A,FALSE,"Test 120 Day Accts";#N/A,#N/A,FALSE,"Tickmarks"}</definedName>
    <definedName name="fffff">'[26]Гр5(о)'!#REF!</definedName>
    <definedName name="ffghfghfhfgh" hidden="1">{"Tuloslaskelma nim",#N/A,FALSE,"Nimellinen";"Rahoituslaskelma nim",#N/A,FALSE,"Nimellinen";"Tase nim",#N/A,FALSE,"Nimellinen"}</definedName>
    <definedName name="fg">#N/A</definedName>
    <definedName name="fg_1">#N/A</definedName>
    <definedName name="fg_1_1">#N/A</definedName>
    <definedName name="fg_10">#N/A</definedName>
    <definedName name="fg_11">#N/A</definedName>
    <definedName name="fg_12">#N/A</definedName>
    <definedName name="fg_13">#N/A</definedName>
    <definedName name="fg_14">#N/A</definedName>
    <definedName name="fg_15">#N/A</definedName>
    <definedName name="fg_16">#N/A</definedName>
    <definedName name="fg_17">#N/A</definedName>
    <definedName name="fg_18">#N/A</definedName>
    <definedName name="fg_2">#N/A</definedName>
    <definedName name="fg_20">#N/A</definedName>
    <definedName name="fg_3">#N/A</definedName>
    <definedName name="fg_4">#N/A</definedName>
    <definedName name="fg_5">#N/A</definedName>
    <definedName name="fg_6">#N/A</definedName>
    <definedName name="fg_7">#N/A</definedName>
    <definedName name="fg_9">#N/A</definedName>
    <definedName name="fgh">#N/A</definedName>
    <definedName name="fgh_1">#N/A</definedName>
    <definedName name="fgh_18">#N/A</definedName>
    <definedName name="fgh_9">#N/A</definedName>
    <definedName name="fghfgh" hidden="1">{"kuvat 1",#N/A,FALSE,"Kuvat";"kuvat 2",#N/A,FALSE,"Kuvat"}</definedName>
    <definedName name="fghfghfghf" hidden="1">{"Kuvat 1",#N/A,FALSE,"Kuvat";"Kuva 3",#N/A,FALSE,"Kuvat"}</definedName>
    <definedName name="fghfh222">#REF!</definedName>
    <definedName name="fhjdghjghjghj" hidden="1">{"Tunnusluku erittely",#N/A,FALSE,"Tunnusluvut"}</definedName>
    <definedName name="fil">[11]Титульный!$F$29</definedName>
    <definedName name="Fin" hidden="1">{"Valuation_Common",#N/A,FALSE,"Valuation"}</definedName>
    <definedName name="Finance" hidden="1">{"Valuation_Common",#N/A,FALSE,"Valuation"}</definedName>
    <definedName name="FP">#REF!</definedName>
    <definedName name="Frank" hidden="1">{#N/A,#N/A,TRUE,"Cover sheet";#N/A,#N/A,TRUE,"DCF analysis";#N/A,#N/A,TRUE,"WACC calculation"}</definedName>
    <definedName name="fs" hidden="1">{"glc1",#N/A,FALSE,"GLC";"glc2",#N/A,FALSE,"GLC";"glc3",#N/A,FALSE,"GLC";"glc4",#N/A,FALSE,"GLC";"glc5",#N/A,FALSE,"GLC"}</definedName>
    <definedName name="fs_dth">#REF!</definedName>
    <definedName name="fs_ill">#REF!</definedName>
    <definedName name="fs_wdl">#REF!</definedName>
    <definedName name="Full_Print">#REF!</definedName>
    <definedName name="Full_Print_15">#REF!</definedName>
    <definedName name="Full_Print_2">#REF!</definedName>
    <definedName name="Fund_I">#REF!</definedName>
    <definedName name="Fund_prom">#REF!</definedName>
    <definedName name="Fund_s">#REF!</definedName>
    <definedName name="Fund_ss_max_pay_inc">#REF!</definedName>
    <definedName name="G150\1">[2]Rombo!#REF!</definedName>
    <definedName name="G150\733">[2]Rombo!#REF!</definedName>
    <definedName name="G150\800">[2]Rombo!#REF!</definedName>
    <definedName name="G150\866">[2]Rombo!#REF!</definedName>
    <definedName name="G150\933">[2]Rombo!#REF!</definedName>
    <definedName name="GenDir">#REF!</definedName>
    <definedName name="GFII">[2]Rombo!#REF!</definedName>
    <definedName name="ggfgh" hidden="1">{"kons tuloslaskelma nim",#N/A,FALSE,"Nimellinen";"Kons rahoituslaskelma nim",#N/A,FALSE,"Nimellinen";"kons tase nim",#N/A,FALSE,"Nimellinen"}</definedName>
    <definedName name="ggg" hidden="1">{#N/A,#N/A,FALSE,"Aging Summary";#N/A,#N/A,FALSE,"Ratio Analysis";#N/A,#N/A,FALSE,"Test 120 Day Accts";#N/A,#N/A,FALSE,"Tickmarks"}</definedName>
    <definedName name="gggg">#REF!</definedName>
    <definedName name="ghd" hidden="1">{#N/A,#N/A,FALSE,"Aging Summary";#N/A,#N/A,FALSE,"Ratio Analysis";#N/A,#N/A,FALSE,"Test 120 Day Accts";#N/A,#N/A,FALSE,"Tickmarks"}</definedName>
    <definedName name="ghj" hidden="1">{"Investoinnit reaal",#N/A,FALSE,"Investoinnit rap"}</definedName>
    <definedName name="ghjghj" hidden="1">{"kons tuloslaskelma 2000 nim",#N/A,FALSE,"Nimellinen";"kons rahlaskelma 2000 nim",#N/A,FALSE,"Nimellinen";"kons tase 2000 nim",#N/A,FALSE,"Nimellinen"}</definedName>
    <definedName name="GL2II">[2]Rombo!#REF!</definedName>
    <definedName name="GLII">[2]Rombo!#REF!</definedName>
    <definedName name="GLIII">[2]Rombo!#REF!</definedName>
    <definedName name="GMK">#REF!</definedName>
    <definedName name="GN">#REF!</definedName>
    <definedName name="god">[8]Титульный!$F$9</definedName>
    <definedName name="godEnd">[11]Титульный!$F$21</definedName>
    <definedName name="godStart">[11]Титульный!$F$20</definedName>
    <definedName name="gogo" hidden="1">{#N/A,#N/A,TRUE,"Cover sheet";#N/A,#N/A,TRUE,"INPUTS";#N/A,#N/A,TRUE,"OUTPUTS";#N/A,#N/A,TRUE,"VALUATION"}</definedName>
    <definedName name="gt">#N/A</definedName>
    <definedName name="GX100\566">[2]Rombo!#REF!</definedName>
    <definedName name="GX100\600">[2]Rombo!#REF!</definedName>
    <definedName name="GX100\667">[2]Rombo!#REF!</definedName>
    <definedName name="GX100\700">[2]Rombo!#REF!</definedName>
    <definedName name="GX110\1000">[2]Rombo!#REF!</definedName>
    <definedName name="GX110\733">[2]Rombo!#REF!</definedName>
    <definedName name="GX110\800">[2]Rombo!#REF!</definedName>
    <definedName name="GX110\866">[2]Rombo!#REF!</definedName>
    <definedName name="GX110\933">[2]Rombo!#REF!</definedName>
    <definedName name="GX115_1000">[2]Rombo!#REF!</definedName>
    <definedName name="GX115_600">[2]Rombo!#REF!</definedName>
    <definedName name="GX115_700">[2]Rombo!#REF!</definedName>
    <definedName name="gx115_733">[2]Rombo!#REF!</definedName>
    <definedName name="gx115_800">[2]Rombo!#REF!</definedName>
    <definedName name="gx115_866">[2]Rombo!#REF!</definedName>
    <definedName name="gx115_933">[2]Rombo!#REF!</definedName>
    <definedName name="GX200\1000">[2]Rombo!#REF!</definedName>
    <definedName name="GX200\733">[2]Rombo!#REF!</definedName>
    <definedName name="GX200\800">[2]Rombo!#REF!</definedName>
    <definedName name="GX200\866">[2]Rombo!#REF!</definedName>
    <definedName name="GX200\933">[2]Rombo!#REF!</definedName>
    <definedName name="half98">#REF!</definedName>
    <definedName name="HDGX20010">[2]Rombo!#REF!</definedName>
    <definedName name="HDGX20020">[2]Rombo!#REF!</definedName>
    <definedName name="hdgx30">[2]Rombo!#REF!</definedName>
    <definedName name="HDGX30012">[2]Rombo!#REF!</definedName>
    <definedName name="HDGX30018">[2]Rombo!#REF!</definedName>
    <definedName name="HDGX3006">[2]Rombo!#REF!</definedName>
    <definedName name="HDGX3009">[2]Rombo!#REF!</definedName>
    <definedName name="HEAD1_1">#REF!</definedName>
    <definedName name="HEAD2_1">#REF!</definedName>
    <definedName name="Header_Row">ROW(#REF!)</definedName>
    <definedName name="Header_Row_15" hidden="1">ROW(#REF!)</definedName>
    <definedName name="Header_Row_2" hidden="1">ROW(#REF!)</definedName>
    <definedName name="Header1">#REF!</definedName>
    <definedName name="header1_1">#REF!</definedName>
    <definedName name="Header10">#REF!</definedName>
    <definedName name="Header100">#REF!</definedName>
    <definedName name="Header101">#REF!</definedName>
    <definedName name="Header102">#REF!</definedName>
    <definedName name="Header103">#REF!</definedName>
    <definedName name="Header104">#REF!</definedName>
    <definedName name="Header105">#REF!</definedName>
    <definedName name="Header106">#REF!</definedName>
    <definedName name="Header107">#REF!</definedName>
    <definedName name="Header108">#REF!</definedName>
    <definedName name="Header109">#REF!</definedName>
    <definedName name="Header11">#REF!</definedName>
    <definedName name="Header110">#REF!</definedName>
    <definedName name="Header111">#REF!</definedName>
    <definedName name="Header112">#REF!</definedName>
    <definedName name="Header113">#REF!</definedName>
    <definedName name="Header114">#REF!</definedName>
    <definedName name="Header115">#REF!</definedName>
    <definedName name="Header116">#REF!</definedName>
    <definedName name="Header117">#REF!</definedName>
    <definedName name="Header118">#REF!</definedName>
    <definedName name="Header119">#REF!</definedName>
    <definedName name="Header12">#REF!</definedName>
    <definedName name="Header120">#REF!</definedName>
    <definedName name="Header121">#REF!</definedName>
    <definedName name="Header122">#REF!</definedName>
    <definedName name="Header123">#REF!</definedName>
    <definedName name="Header124">#REF!</definedName>
    <definedName name="Header125">#REF!</definedName>
    <definedName name="Header126">#REF!</definedName>
    <definedName name="Header127">#REF!</definedName>
    <definedName name="Header128">#REF!</definedName>
    <definedName name="Header129">#REF!</definedName>
    <definedName name="Header13">#REF!</definedName>
    <definedName name="Header130">#REF!</definedName>
    <definedName name="Header131">#REF!</definedName>
    <definedName name="Header132">#REF!</definedName>
    <definedName name="Header133">#REF!</definedName>
    <definedName name="Header134">#REF!</definedName>
    <definedName name="Header135">#REF!</definedName>
    <definedName name="Header136">#REF!</definedName>
    <definedName name="Header137">#REF!</definedName>
    <definedName name="Header138">#REF!</definedName>
    <definedName name="Header139">#REF!</definedName>
    <definedName name="Header14">#REF!</definedName>
    <definedName name="Header140">#REF!</definedName>
    <definedName name="Header141">#REF!</definedName>
    <definedName name="Header142">#REF!</definedName>
    <definedName name="Header15">#REF!</definedName>
    <definedName name="Header16">#REF!</definedName>
    <definedName name="Header17">#REF!</definedName>
    <definedName name="Header18">#REF!</definedName>
    <definedName name="Header19">#REF!</definedName>
    <definedName name="Header2">#REF!</definedName>
    <definedName name="Header20">#REF!</definedName>
    <definedName name="Header21">#REF!</definedName>
    <definedName name="Header22">#REF!</definedName>
    <definedName name="Header23">#REF!</definedName>
    <definedName name="Header24">#REF!</definedName>
    <definedName name="Header25">#REF!</definedName>
    <definedName name="Header26">#REF!</definedName>
    <definedName name="Header27">#REF!</definedName>
    <definedName name="Header28">#REF!</definedName>
    <definedName name="Header29">#REF!</definedName>
    <definedName name="Header3">#REF!</definedName>
    <definedName name="Header30">#REF!</definedName>
    <definedName name="Header31">#REF!</definedName>
    <definedName name="Header32">#REF!</definedName>
    <definedName name="Header33">#REF!</definedName>
    <definedName name="Header34">#REF!</definedName>
    <definedName name="Header35">#REF!</definedName>
    <definedName name="Header36">#REF!</definedName>
    <definedName name="Header37">#REF!</definedName>
    <definedName name="Header38">#REF!</definedName>
    <definedName name="Header39">#REF!</definedName>
    <definedName name="Header4">#REF!</definedName>
    <definedName name="Header40">#REF!</definedName>
    <definedName name="Header41">#REF!</definedName>
    <definedName name="Header42">#REF!</definedName>
    <definedName name="Header43">#REF!</definedName>
    <definedName name="Header44">#REF!</definedName>
    <definedName name="Header45">#REF!</definedName>
    <definedName name="Header46">#REF!</definedName>
    <definedName name="Header47">#REF!</definedName>
    <definedName name="Header48">#REF!</definedName>
    <definedName name="Header49">#REF!</definedName>
    <definedName name="Header5">#REF!</definedName>
    <definedName name="Header50">#REF!</definedName>
    <definedName name="Header51">#REF!</definedName>
    <definedName name="Header52">#REF!</definedName>
    <definedName name="Header53">#REF!</definedName>
    <definedName name="Header54">#REF!</definedName>
    <definedName name="Header55">#REF!</definedName>
    <definedName name="Header56">#REF!</definedName>
    <definedName name="Header57">#REF!</definedName>
    <definedName name="Header58">#REF!</definedName>
    <definedName name="Header59">#REF!</definedName>
    <definedName name="Header6">#REF!</definedName>
    <definedName name="Header60">#REF!</definedName>
    <definedName name="Header61">#REF!</definedName>
    <definedName name="Header62">#REF!</definedName>
    <definedName name="Header63">#REF!</definedName>
    <definedName name="Header64">#REF!</definedName>
    <definedName name="Header65">#REF!</definedName>
    <definedName name="Header66">#REF!</definedName>
    <definedName name="Header67">#REF!</definedName>
    <definedName name="Header68">#REF!</definedName>
    <definedName name="Header69">#REF!</definedName>
    <definedName name="Header7">#REF!</definedName>
    <definedName name="Header70">#REF!</definedName>
    <definedName name="Header71">#REF!</definedName>
    <definedName name="Header72">#REF!</definedName>
    <definedName name="Header73">#REF!</definedName>
    <definedName name="Header74">#REF!</definedName>
    <definedName name="Header75">#REF!</definedName>
    <definedName name="Header76">#REF!</definedName>
    <definedName name="Header77">#REF!</definedName>
    <definedName name="Header78">#REF!</definedName>
    <definedName name="Header79">#REF!</definedName>
    <definedName name="Header8">#REF!</definedName>
    <definedName name="Header80">#REF!</definedName>
    <definedName name="Header81">#REF!</definedName>
    <definedName name="Header82">#REF!</definedName>
    <definedName name="Header83">#REF!</definedName>
    <definedName name="Header84">#REF!</definedName>
    <definedName name="Header85">#REF!</definedName>
    <definedName name="Header86">#REF!</definedName>
    <definedName name="Header87">#REF!</definedName>
    <definedName name="Header88">#REF!</definedName>
    <definedName name="Header89">#REF!</definedName>
    <definedName name="Header9">#REF!</definedName>
    <definedName name="Header90">#REF!</definedName>
    <definedName name="Header91">#REF!</definedName>
    <definedName name="Header92">#REF!</definedName>
    <definedName name="Header93">#REF!</definedName>
    <definedName name="Header94">#REF!</definedName>
    <definedName name="Header95">#REF!</definedName>
    <definedName name="Header96">#REF!</definedName>
    <definedName name="Header97">#REF!</definedName>
    <definedName name="Header98">#REF!</definedName>
    <definedName name="Header99">#REF!</definedName>
    <definedName name="hgkghj" localSheetId="0" hidden="1">{#N/A,#N/A,TRUE,"Лист1";#N/A,#N/A,TRUE,"Лист2";#N/A,#N/A,TRUE,"Лист3"}</definedName>
    <definedName name="hgkghj" hidden="1">{#N/A,#N/A,TRUE,"Лист1";#N/A,#N/A,TRUE,"Лист2";#N/A,#N/A,TRUE,"Лист3"}</definedName>
    <definedName name="hh">#REF!</definedName>
    <definedName name="hhh">#REF!</definedName>
    <definedName name="Hide4">#N/A</definedName>
    <definedName name="hjk">#N/A</definedName>
    <definedName name="hjkfhjkj" hidden="1">{"Tunnusluku raportti",#N/A,FALSE,"Tunnusluvut"}</definedName>
    <definedName name="hkjlhl">#REF!</definedName>
    <definedName name="homr">#REF!</definedName>
    <definedName name="homr1">#REF!</definedName>
    <definedName name="HTML_CodePage" localSheetId="0" hidden="1">1252</definedName>
    <definedName name="HTML_CodePage" hidden="1">1251</definedName>
    <definedName name="HTML_Control" localSheetId="0" hidden="1">{"'Sheet1'!$A$1:$G$85"}</definedName>
    <definedName name="HTML_Control" hidden="1">{"'D'!$A$1:$E$13"}</definedName>
    <definedName name="HTML_Description" hidden="1">""</definedName>
    <definedName name="HTML_Email" hidden="1">""</definedName>
    <definedName name="HTML_Header" localSheetId="0" hidden="1">"Sheet1"</definedName>
    <definedName name="HTML_Header" hidden="1">"D"</definedName>
    <definedName name="HTML_LastUpdate" localSheetId="0" hidden="1">"2/24/99"</definedName>
    <definedName name="HTML_LastUpdate" hidden="1">"03.01.99"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"Aswath Damodaran"</definedName>
    <definedName name="HTML_Name" hidden="1">"Lapshina S.A."</definedName>
    <definedName name="HTML_OBDlg2" hidden="1">TRUE</definedName>
    <definedName name="HTML_OBDlg4" hidden="1">TRUE</definedName>
    <definedName name="HTML_OS" localSheetId="0" hidden="1">1</definedName>
    <definedName name="HTML_OS" hidden="1">0</definedName>
    <definedName name="HTML_PathFile" localSheetId="0" hidden="1">"C:\1S\AworkSIBAL\ФИНПЛАН\Платежи-поступления\MyHTML.htm"</definedName>
    <definedName name="HTML_PathFile" hidden="1">"C:\My Documents\MyHTML.htm"</definedName>
    <definedName name="HTML_PathFileMac" hidden="1">"Macintosh HD:HomePageStuff:New_Home_Page:datafile:histret.html"</definedName>
    <definedName name="HTML_Title" localSheetId="0" hidden="1">"Historical Returns on Stocks, Bonds and Bills"</definedName>
    <definedName name="HTML_Title" hidden="1">"TARIF984"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uuhaahah" hidden="1">{"Tunnusluku raportti",#N/A,FALSE,"Tunnusluvut"}</definedName>
    <definedName name="HYPAPPL">[27]Investments!#REF!</definedName>
    <definedName name="IAS_I">#REF!</definedName>
    <definedName name="IAS_prom">#REF!</definedName>
    <definedName name="IAS_s">#REF!</definedName>
    <definedName name="IAS_ss_max_pay_inc">#REF!</definedName>
    <definedName name="ii">#N/A</definedName>
    <definedName name="index_for_95">#REF!</definedName>
    <definedName name="index_for_96">#REF!</definedName>
    <definedName name="index_for_97">#REF!</definedName>
    <definedName name="index_for_half_97">#REF!</definedName>
    <definedName name="inn">[8]Титульный!$F$17</definedName>
    <definedName name="INS">#REF!</definedName>
    <definedName name="Int">#REF!</definedName>
    <definedName name="interest">#REF!</definedName>
    <definedName name="interest_1">#REF!</definedName>
    <definedName name="Interest_Rate">#REF!</definedName>
    <definedName name="Interest_Rate_1">"#REF!"</definedName>
    <definedName name="Interest_Rate_1_1">"#REF!"</definedName>
    <definedName name="Interest_Rate_15">#REF!</definedName>
    <definedName name="Interest_Rate_2">#REF!</definedName>
    <definedName name="interest1">#REF!</definedName>
    <definedName name="Inv">#REF!</definedName>
    <definedName name="Inventory_Population">#REF!</definedName>
    <definedName name="invest">#REF!</definedName>
    <definedName name="IpY">#REF!</definedName>
    <definedName name="Ir">#REF!</definedName>
    <definedName name="IRP">#REF!</definedName>
    <definedName name="isolator_list">[13]TEHSHEET!$Q$2:$Q$41</definedName>
    <definedName name="IT">#REF!</definedName>
    <definedName name="itax">#REF!</definedName>
    <definedName name="ITOG1">'[20]Обор.01 2015'!#REF!</definedName>
    <definedName name="ITOG2">'[28]32'!#REF!</definedName>
    <definedName name="ITOG2_1">#REF!</definedName>
    <definedName name="j">#N/A</definedName>
    <definedName name="jao" hidden="1">{"Investoinnit reaal",#N/A,FALSE,"Investoinnit rap"}</definedName>
    <definedName name="JET">#REF!</definedName>
    <definedName name="jii" hidden="1">{"Tunnusluku raportti",#N/A,FALSE,"Tunnusluvut"}</definedName>
    <definedName name="jjjj">'[29]Гр5(о)'!#REF!</definedName>
    <definedName name="jjjjjjjjjjj">#N/A</definedName>
    <definedName name="jklhgfd" hidden="1">{"kons tuloslaskelma 2000 nim",#N/A,FALSE,"Nimellinen";"kons rahlaskelma 2000 nim",#N/A,FALSE,"Nimellinen";"kons tase 2000 nim",#N/A,FALSE,"Nimellinen"}</definedName>
    <definedName name="jop" hidden="1">{"Tuloslaskelma nim",#N/A,FALSE,"Nimellinen";"Rahoituslaskelma nim",#N/A,FALSE,"Nimellinen";"Tase nim",#N/A,FALSE,"Nimellinen"}</definedName>
    <definedName name="jopp" hidden="1">{"Tuloslaskelma reaal",#N/A,FALSE,"Reaalinen";"Rahoituslaskelma reaal",#N/A,FALSE,"Reaalinen";"Tase reaal",#N/A,FALSE,"Reaalinen"}</definedName>
    <definedName name="jou" hidden="1">{"kons tuloslaskelma 2000 nim",#N/A,FALSE,"Nimellinen";"kons rahlaskelma 2000 nim",#N/A,FALSE,"Nimellinen";"kons tase 2000 nim",#N/A,FALSE,"Nimellinen"}</definedName>
    <definedName name="k">#N/A</definedName>
    <definedName name="k_1">#N/A</definedName>
    <definedName name="k_1_1">#N/A</definedName>
    <definedName name="k_10">#N/A</definedName>
    <definedName name="k_11">#N/A</definedName>
    <definedName name="k_12">#N/A</definedName>
    <definedName name="k_13">#N/A</definedName>
    <definedName name="k_14">#N/A</definedName>
    <definedName name="k_15">#N/A</definedName>
    <definedName name="k_16">#N/A</definedName>
    <definedName name="k_17">#N/A</definedName>
    <definedName name="k_18">#N/A</definedName>
    <definedName name="k_2">#N/A</definedName>
    <definedName name="k_20">#N/A</definedName>
    <definedName name="k_3">#N/A</definedName>
    <definedName name="k_4">#N/A</definedName>
    <definedName name="k_5">#N/A</definedName>
    <definedName name="k_6">#N/A</definedName>
    <definedName name="k_7">#N/A</definedName>
    <definedName name="k_9">CompOt</definedName>
    <definedName name="K2_WBEVMODE" hidden="1">0</definedName>
    <definedName name="kalk">#N/A</definedName>
    <definedName name="kBNT" localSheetId="0" hidden="1">{"'РП (2)'!$A$5:$S$150"}</definedName>
    <definedName name="kBNT" hidden="1">{"'РП (2)'!$A$5:$S$150"}</definedName>
    <definedName name="kfg">#N/A</definedName>
    <definedName name="KGMK">#REF!</definedName>
    <definedName name="kind_of_activity_WARM">[11]TEHSHEET!$J$7:$J$10</definedName>
    <definedName name="kind_of_fuels">[11]TEHSHEET!$Q$2:$Q$29</definedName>
    <definedName name="kind_of_purchase_method">[11]TEHSHEET!$O$2:$O$4</definedName>
    <definedName name="kk">#N/A</definedName>
    <definedName name="kkk">#N/A</definedName>
    <definedName name="kmh" hidden="1">{#N/A,#N/A,TRUE,"Cover sheet";#N/A,#N/A,TRUE,"DCF analysis";#N/A,#N/A,TRUE,"WACC calculation"}</definedName>
    <definedName name="kop">#N/A</definedName>
    <definedName name="kpp">[8]Титульный!$F$18</definedName>
    <definedName name="KRP">#REF!</definedName>
    <definedName name="ktzuk" hidden="1">{#N/A,#N/A,FALSE,"Aging Summary";#N/A,#N/A,FALSE,"Ratio Analysis";#N/A,#N/A,FALSE,"Test 120 Day Accts";#N/A,#N/A,FALSE,"Tickmarks"}</definedName>
    <definedName name="l" hidden="1">{"vi1",#N/A,FALSE,"Financial Statements";"vi2",#N/A,FALSE,"Financial Statements";#N/A,#N/A,FALSE,"DCF"}</definedName>
    <definedName name="L400E">[2]Rombo!#REF!</definedName>
    <definedName name="language">[30]ГРЭС2!$B$2</definedName>
    <definedName name="Last_Row">#N/A</definedName>
    <definedName name="Last_Row_1">"#N/A"</definedName>
    <definedName name="Last_Row_10">#N/A</definedName>
    <definedName name="Last_Row_11">#N/A</definedName>
    <definedName name="Last_Row_12">#N/A</definedName>
    <definedName name="Last_Row_13">#N/A</definedName>
    <definedName name="Last_Row_14">#N/A</definedName>
    <definedName name="Last_Row_15">#N/A</definedName>
    <definedName name="Last_Row_16">#N/A</definedName>
    <definedName name="Last_Row_17">#N/A</definedName>
    <definedName name="Last_Row_18">#N/A</definedName>
    <definedName name="Last_Row_2">#N/A</definedName>
    <definedName name="Last_Row_20">#N/A</definedName>
    <definedName name="Last_Row_3">#N/A</definedName>
    <definedName name="Last_Row_4">#N/A</definedName>
    <definedName name="Last_Row_5">#N/A</definedName>
    <definedName name="Last_Row_6">#N/A</definedName>
    <definedName name="Last_Row_7">#N/A</definedName>
    <definedName name="Last_Row_9">#N/A</definedName>
    <definedName name="LatCD">[2]Rombo!#REF!</definedName>
    <definedName name="LatDVD">[2]Rombo!#REF!</definedName>
    <definedName name="LEAVCODE">#REF!</definedName>
    <definedName name="LEVEL2">#REF!</definedName>
    <definedName name="LEVEL3">#REF!</definedName>
    <definedName name="LEVEL4">#REF!</definedName>
    <definedName name="LEVEL5">#REF!</definedName>
    <definedName name="LEVEL6">#REF!</definedName>
    <definedName name="LIBOR">#REF!</definedName>
    <definedName name="limit_index_range">[31]TEHSHEET!$D$3:$D$5</definedName>
    <definedName name="limit_index_setup_range">[31]TEHSHEET!$F$3:$F$4</definedName>
    <definedName name="Line">#REF!</definedName>
    <definedName name="line1_1">#REF!</definedName>
    <definedName name="List14_IKA">[32]Настройки!$E$62</definedName>
    <definedName name="lkj" localSheetId="0">#REF!</definedName>
    <definedName name="lkj" hidden="1">{#N/A,#N/A,FALSE,"Aging Summary";#N/A,#N/A,FALSE,"Ratio Analysis";#N/A,#N/A,FALSE,"Test 120 Day Accts";#N/A,#N/A,FALSE,"Tickmarks"}</definedName>
    <definedName name="lkjl">#REF!</definedName>
    <definedName name="LN00">#REF!</definedName>
    <definedName name="Loan_Amount">#REF!</definedName>
    <definedName name="Loan_Amount_15">#REF!</definedName>
    <definedName name="Loan_Amount_2">#REF!</definedName>
    <definedName name="Loan_Start">#REF!</definedName>
    <definedName name="Loan_Start_15">#REF!</definedName>
    <definedName name="Loan_Start_2">#REF!</definedName>
    <definedName name="Loan_Years">#REF!</definedName>
    <definedName name="Loan_Years_15">#REF!</definedName>
    <definedName name="Loan_Years_2">#REF!</definedName>
    <definedName name="logical">[13]TEHSHEET!$G$2:$G$3</definedName>
    <definedName name="LS400E">[2]Rombo!#REF!</definedName>
    <definedName name="mdx_f">#REF!</definedName>
    <definedName name="mdx_m">#REF!</definedName>
    <definedName name="MEM1300\128">[2]Rombo!#REF!</definedName>
    <definedName name="MEM2400\128">[2]Rombo!#REF!</definedName>
    <definedName name="MEM64_512">[2]Rombo!#REF!</definedName>
    <definedName name="MEM84_512">[2]Rombo!#REF!</definedName>
    <definedName name="MEMGX100128">[2]Rombo!#REF!</definedName>
    <definedName name="MEMGX10064">[2]Rombo!#REF!</definedName>
    <definedName name="MEMGX150128">[2]Rombo!#REF!</definedName>
    <definedName name="mervi" hidden="1">{"Tunnusluku raportti",#N/A,FALSE,"Tunnusluvut"}</definedName>
    <definedName name="mervi1" hidden="1">{"Tunnusluku raportti",#N/A,FALSE,"Tunnusluvut"}</definedName>
    <definedName name="mervi2" hidden="1">{"Tuloslaskelma reaal",#N/A,FALSE,"Reaalinen";"Rahoituslaskelma reaal",#N/A,FALSE,"Reaalinen";"Tase reaal",#N/A,FALSE,"Reaalinen"}</definedName>
    <definedName name="merx_f">#REF!</definedName>
    <definedName name="merx_m">#REF!</definedName>
    <definedName name="methodA">#REF!</definedName>
    <definedName name="MEWarning" hidden="1">1</definedName>
    <definedName name="mmm">#REF!</definedName>
    <definedName name="mo">'[24]Список организаций'!$J$7</definedName>
    <definedName name="Mode2011">[17]Титульный!$F$20</definedName>
    <definedName name="Mode2012">[17]Титульный!$F$22</definedName>
    <definedName name="MONC">#REF!</definedName>
    <definedName name="Monetary_Precision">#REF!</definedName>
    <definedName name="MOVE_TO_Calc_PL_20">#N/A</definedName>
    <definedName name="MOVE_TO_Calc_PL_26">#N/A</definedName>
    <definedName name="MOVE_TO_Calc_PL_40">#N/A</definedName>
    <definedName name="MOVE_TO_Calc_PL_45">#N/A</definedName>
    <definedName name="MOVE_TO_Calc_PL_sale">#N/A</definedName>
    <definedName name="MOVE_TO_EXIT">#N/A</definedName>
    <definedName name="MOVE_TO_IAS_BS">#N/A</definedName>
    <definedName name="MOVE_TO_IAS_CF">#N/A</definedName>
    <definedName name="MOVE_TO_Inf_PLit_Menu">#N/A</definedName>
    <definedName name="MOVE_TO_Inf26">#N/A</definedName>
    <definedName name="MOVE_TO_Inf45">#N/A</definedName>
    <definedName name="MOVE_TO_Inf47">#N/A</definedName>
    <definedName name="MOVE_TO_Menu_Fin">#N/A</definedName>
    <definedName name="MOVE_TO_SummLedg_CB">#N/A</definedName>
    <definedName name="move2">#N/A</definedName>
    <definedName name="MR_LIST">[11]REESTR_MO!$D$2:$D$62</definedName>
    <definedName name="MVZ">[33]Config!$B$101:$B$185</definedName>
    <definedName name="MYAGE">#REF!</definedName>
    <definedName name="n">#N/A</definedName>
    <definedName name="NachGod">#REF!</definedName>
    <definedName name="NaimNBaz">#REF!</definedName>
    <definedName name="name" hidden="1">{#N/A,#N/A,FALSE,"Aging Summary";#N/A,#N/A,FALSE,"Ratio Analysis";#N/A,#N/A,FALSE,"Test 120 Day Accts";#N/A,#N/A,FALSE,"Tickmarks"}</definedName>
    <definedName name="NBaza">#REF!</definedName>
    <definedName name="nds">[31]TEHSHEET!$F$10</definedName>
    <definedName name="newDC" hidden="1">{#N/A,#N/A,TRUE,"Cover sheet";#N/A,#N/A,TRUE,"DCF analysis";#N/A,#N/A,TRUE,"WACC calculation"}</definedName>
    <definedName name="NGB">#REF!</definedName>
    <definedName name="NGMK">#REF!</definedName>
    <definedName name="NH">#REF!</definedName>
    <definedName name="NIC">[2]Rombo!#REF!</definedName>
    <definedName name="NIH">#REF!</definedName>
    <definedName name="NIK">[2]Rombo!#REF!</definedName>
    <definedName name="NINV">#REF!</definedName>
    <definedName name="NMET">#REF!</definedName>
    <definedName name="NMH">#REF!</definedName>
    <definedName name="NN_Metal_Holding_SA">#REF!</definedName>
    <definedName name="NN_Participants">#REF!</definedName>
    <definedName name="NomBaz">#REF!</definedName>
    <definedName name="NOR">#REF!</definedName>
    <definedName name="NORI">#REF!</definedName>
    <definedName name="Norilsk_Holding_SA">#REF!</definedName>
    <definedName name="NPH">#REF!</definedName>
    <definedName name="NTPO">#REF!</definedName>
    <definedName name="Num_Pmt_Per_Year">#REF!</definedName>
    <definedName name="Number">#REF!</definedName>
    <definedName name="Number_of_Payments">#N/A</definedName>
    <definedName name="Number_of_Payments_1">MATCH(0.01,End_Bal,-1)+1</definedName>
    <definedName name="Number_of_Payments_10">MATCH(0.01,End_Bal,-1)+1</definedName>
    <definedName name="Number_of_Payments_11">MATCH(0.01,End_Bal,-1)+1</definedName>
    <definedName name="Number_of_Payments_12">MATCH(0.01,End_Bal,-1)+1</definedName>
    <definedName name="Number_of_Payments_13">MATCH(0.01,End_Bal,-1)+1</definedName>
    <definedName name="Number_of_Payments_14">MATCH(0.01,End_Bal,-1)+1</definedName>
    <definedName name="Number_of_Payments_15">MATCH(0.01,End_Bal_15,-1)+1</definedName>
    <definedName name="Number_of_Payments_16">MATCH(0.01,End_Bal,-1)+1</definedName>
    <definedName name="Number_of_Payments_17">MATCH(0.01,End_Bal,-1)+1</definedName>
    <definedName name="Number_of_Payments_18">MATCH(0.01,End_Bal,-1)+1</definedName>
    <definedName name="Number_of_Payments_2">MATCH(0.01,End_Bal_2,-1)+1</definedName>
    <definedName name="Number_of_Payments_20">MATCH(0.01,End_Bal,-1)+1</definedName>
    <definedName name="Number_of_Payments_3">MATCH(0.01,End_Bal,-1)+1</definedName>
    <definedName name="Number_of_Payments_4">MATCH(0.01,End_Bal,-1)+1</definedName>
    <definedName name="Number_of_Payments_5">MATCH(0.01,End_Bal,-1)+1</definedName>
    <definedName name="Number_of_Payments_6">MATCH(0.01,End_Bal,-1)+1</definedName>
    <definedName name="Number_of_Payments_7">MATCH(0.01,End_Bal,-1)+1</definedName>
    <definedName name="Number_of_Payments_9">#N/A</definedName>
    <definedName name="№1">[34]тех_лист!$F$4:$F$22</definedName>
    <definedName name="o">#N/A</definedName>
    <definedName name="o_date">#REF!</definedName>
    <definedName name="o_rate">#REF!</definedName>
    <definedName name="ODZ">#REF!</definedName>
    <definedName name="OKZ">#REF!</definedName>
    <definedName name="OMZ">#REF!</definedName>
    <definedName name="org">[8]Титульный!$F$13</definedName>
    <definedName name="OutC">#REF!</definedName>
    <definedName name="P_MONTH">'[35]Амортизация ТТЭЦ-1'!$D:$F,'[35]Амортизация ТТЭЦ-1'!$H:$J,'[35]Амортизация ТТЭЦ-1'!$L:$N,'[35]Амортизация ТТЭЦ-1'!$P:$R,'[35]Амортизация ТТЭЦ-1'!$U:$W,'[35]Амортизация ТТЭЦ-1'!$Y$2,'[35]Амортизация ТТЭЦ-1'!$Y:$Y,'[35]Амортизация ТТЭЦ-1'!$Y$2,'[35]Амортизация ТТЭЦ-1'!$Z:$AA,'[35]Амортизация ТТЭЦ-1'!$AC:$AD,'[35]Амортизация ТТЭЦ-1'!$AE:$AE,'[35]Амортизация ТТЭЦ-1'!$AG:$AI,'[35]Амортизация ТТЭЦ-1'!$AL:$AN,'[35]Амортизация ТТЭЦ-1'!$AP:$AR,'[35]Амортизация ТТЭЦ-1'!$AT:$AV,'[35]Амортизация ТТЭЦ-1'!$AX:$AY,'[35]Амортизация ТТЭЦ-1'!$AZ:$AZ,'[35]Амортизация ТТЭЦ-1'!$BC:$BD,'[35]Амортизация ТТЭЦ-1'!$BE:$BE,'[35]Амортизация ТТЭЦ-1'!$BG:$BI,'[35]Амортизация ТТЭЦ-1'!$BK:$BM,'[35]Амортизация ТТЭЦ-1'!$BO:$BQ,'[35]Амортизация ТТЭЦ-1'!$BT:$BV,'[35]Амортизация ТТЭЦ-1'!$BX:$BZ,'[35]Амортизация ТТЭЦ-1'!$CB:$CC,'[35]Амортизация ТТЭЦ-1'!$CD:$CD,'[35]Амортизация ТТЭЦ-1'!$CF:$CG,'[35]Амортизация ТТЭЦ-1'!$CH:$CH,'[35]Амортизация ТТЭЦ-1'!$CK:$CM,'[35]Амортизация ТТЭЦ-1'!$CO:$CQ,'[35]Амортизация ТТЭЦ-1'!$CS:$CU,'[35]Амортизация ТТЭЦ-1'!$CW:$CY</definedName>
    <definedName name="P_QUART">'[35]Амортизация ТТЭЦ-1'!$G:$G,'[35]Амортизация ТТЭЦ-1'!$K:$K,'[35]Амортизация ТТЭЦ-1'!$O:$O,'[35]Амортизация ТТЭЦ-1'!$S:$S,'[35]Амортизация ТТЭЦ-1'!$X:$X,'[35]Амортизация ТТЭЦ-1'!$AB:$AB,'[35]Амортизация ТТЭЦ-1'!$AF:$AF,'[35]Амортизация ТТЭЦ-1'!$AJ:$AJ,'[35]Амортизация ТТЭЦ-1'!$AO:$AO,'[35]Амортизация ТТЭЦ-1'!$AS:$AS,'[35]Амортизация ТТЭЦ-1'!$AW:$AW,'[35]Амортизация ТТЭЦ-1'!$BA:$BA,'[35]Амортизация ТТЭЦ-1'!$BF:$BF,'[35]Амортизация ТТЭЦ-1'!$BJ:$BJ,'[35]Амортизация ТТЭЦ-1'!$BN$2,'[35]Амортизация ТТЭЦ-1'!$BN$2,'[35]Амортизация ТТЭЦ-1'!$BN$2,'[35]Амортизация ТТЭЦ-1'!$BN:$BN,'[35]Амортизация ТТЭЦ-1'!$BR:$BR,'[35]Амортизация ТТЭЦ-1'!$BW:$BW,'[35]Амортизация ТТЭЦ-1'!$CA:$CA,'[35]Амортизация ТТЭЦ-1'!$CE:$CE,'[35]Амортизация ТТЭЦ-1'!$CI:$CI,'[35]Амортизация ТТЭЦ-1'!$CN:$CN,'[35]Амортизация ТТЭЦ-1'!$CR:$CR,'[35]Амортизация ТТЭЦ-1'!$CV:$CV,'[35]Амортизация ТТЭЦ-1'!$CZ:$CZ</definedName>
    <definedName name="P_YEAR">'[35]Амортизация ТТЭЦ-1'!$T:$T,'[35]Амортизация ТТЭЦ-1'!$AK:$AK,'[35]Амортизация ТТЭЦ-1'!$BB:$BB,'[35]Амортизация ТТЭЦ-1'!$BS:$BS,'[35]Амортизация ТТЭЦ-1'!$CJ:$CJ,'[35]Амортизация ТТЭЦ-1'!$DA:$DA</definedName>
    <definedName name="P1_PROT_1" hidden="1">'[18]1'!#REF!,'[18]1'!$O$8:$U$14,'[18]1'!$W$8:$AC$14,'[18]1'!#REF!,'[18]1'!$AF$3:$AK$32,'[18]1'!$A$17:$AD$32,'[18]1'!$O$16:$U$16,'[18]1'!#REF!,'[18]1'!$G$16:$M$16</definedName>
    <definedName name="P1_PROT_2">'[18]2'!$B$47:$B$48,'[18]2'!$B$37:$B$39,'[18]2'!$H$134:$N$135,'[18]2'!$H$68:$N$71,'[18]2'!$H$73:$N$75,'[18]2'!$H$7:$N$8,'[18]2'!$H$10:$N$10,'[18]2'!$H$12:$N$12,'[18]2'!$H$15:$N$15</definedName>
    <definedName name="P1_PROT_21" hidden="1">'[18]2.1'!$AB$12,'[18]2.1'!$AB$14,'[18]2.1'!$AB$17,'[18]2.1'!$AB$19:$AB$20,'[18]2.1'!$AB$23:$AB$24,'[18]2.1'!$AB$29:$AB$30,'[18]2.1'!$AB$33,'[18]2.1'!$J$56:$J$59,'[18]2.1'!$J$61:$J$63</definedName>
    <definedName name="P1_PROT_22" hidden="1">'[18]2.2'!$AB$79:$AB$80,'[18]2.2'!$J$98:$AD$101,'[18]2.2'!$J$103:$AD$105,'[18]2.2'!$J$107:$AD$108,'[18]2.2'!$J$123:$AD$123,'[18]2.2'!$J$127:$AD$130,'[18]2.2'!$J$132:$AD$134</definedName>
    <definedName name="P1_PROT_23" hidden="1">'[18]2.3'!$W$3:$AA$199,'[18]2.3'!$I$9:$V$10,'[18]2.3'!$I$12:$V$12,'[18]2.3'!$I$14:$V$14,'[18]2.3'!$I$17:$V$17,'[18]2.3'!$I$19:$V$20,'[18]2.3'!$I$23:$V$24,'[18]2.3'!$I$33:$V$33</definedName>
    <definedName name="P1_PROT_4" hidden="1">'[18]4'!$J$48:$N$59,'[18]4'!$P$48:$AX$59,'[18]4'!$AZ$48:$BA$59,'[18]4'!$BB$3:$BG$69,'[18]4'!$A$61:$BA$69,'[18]4'!$B$18:$B$20,'[18]4'!$B$28:$B$29,'[18]4'!$L$9:$N$10,'[18]4'!$L$12:$N$15</definedName>
    <definedName name="P1_PROT_6" hidden="1">[18]РчСтЭЭ_Ф!$A$44:$L$53,[18]РчСтЭЭ_Ф!$E$38,[18]РчСтЭЭ_Ф!$E$32:$L$32,[18]РчСтЭЭ_Ф!$E$20,[18]РчСтЭЭ_Ф!$E$14,[18]РчСтЭЭ_Ф!$E$8:$L$8,[18]РчСтЭЭ_Ф!$E$5:$L$5</definedName>
    <definedName name="P1_PROT_E3" hidden="1">[18]РчСтЭЭ_Ф!$E$8:$L$8,[18]РчСтЭЭ_Ф!$E$14,[18]РчСтЭЭ_Ф!$E$20,[18]РчСтЭЭ_Ф!$E$32:$L$32,[18]РчСтЭЭ_Ф!$E$38,[18]РчСтЭЭ_Ф!$A$44:$Q$54,[18]РчСтЭЭ_Ф!$M$3:$Q$43</definedName>
    <definedName name="P1_PROT_I1" hidden="1">[18]ИП!$K$1:$T$1,[18]ИП!$D$1:$I$1,[18]ИП!$D$16:$D$17,[18]ИП!$D$20:$D$21,[18]ИП!$D$24:$D$25,[18]ИП!$D$12:$I$13,[18]ИП!$K$12:$T$13,[18]ИП!$F$15:$I$17,[18]ИП!$K$16:$T$17</definedName>
    <definedName name="P1_PROT_I2" hidden="1">'[18]Ист-ики финанс-я'!$C$8:$L$11,'[18]Ист-ики финанс-я'!$C$13:$L$20,'[18]Ист-ики финанс-я'!$C$22:$L$25,'[18]Ист-ики финанс-я'!$C$28:$L$29</definedName>
    <definedName name="P1_PROT_I3" hidden="1">'[18]Расчет прибыли'!$C$10:$K$10,'[18]Расчет прибыли'!$C$12:$K$12,'[18]Расчет прибыли'!$C$16:$L$16,'[18]Расчет прибыли'!$C$18:$L$20,'[18]Расчет прибыли'!$C$22:$L$28</definedName>
    <definedName name="P1_PROT_M2" hidden="1">#REF!,#REF!,#REF!,#REF!,#REF!,#REF!,#REF!</definedName>
    <definedName name="P1_PROT_M3" hidden="1">#REF!,#REF!,#REF!,#REF!,#REF!,#REF!,#REF!</definedName>
    <definedName name="P1_SCOPE_22" hidden="1">'[18]2.2'!$J$12:$AD$12,'[18]2.2'!$J$14:$AD$14,'[18]2.2'!$J$19:$AD$20,'[18]2.2'!$J$23:$AD$24,'[18]2.2'!$J$28:$AD$30,'[18]2.2'!$J$33:$AD$33,'[18]2.2'!$J$56:$AD$59,'[18]2.2'!$J$61:$AD$63</definedName>
    <definedName name="P1_SCOPE_CHK2" hidden="1">'[18]2'!$B$178:$R$179,'[18]2'!$B$193:$R$194,'[18]2'!$B$63:$R$64,'[18]2'!$B$77:$R$78,'[18]2'!$B$91:$R$92,'[18]2'!$B$105:$R$106,'[18]2'!$B$119:$R$120,'[18]2'!$B$134:$R$135</definedName>
    <definedName name="P1_SCOPE_CHK2.1" hidden="1">'[18]2.1'!$B$180:$AD$181,'[18]2.1'!$B$195:$AD$196,'[18]2.1'!$B$65:$AD$66,'[18]2.1'!$B$79:$AD$80,'[18]2.1'!$B$93:$AD$94,'[18]2.1'!$B$107:$AD$108,'[18]2.1'!$B$121:$AD$122</definedName>
    <definedName name="P1_SCOPE_CHK2.2" hidden="1">'[18]2.2'!$B$180:$AD$181,'[18]2.2'!$B$195:$AD$196,'[18]2.2'!$B$65:$AD$66,'[18]2.2'!$B$79:$AD$80,'[18]2.2'!$B$93:$AD$94,'[18]2.2'!$B$107:$AD$108,'[18]2.2'!$B$121:$AD$122</definedName>
    <definedName name="P1_SCOPE_CHK2.3" hidden="1">'[18]2.3'!$B$180:$V$181,'[18]2.3'!$B$195:$V$196,'[18]2.3'!$B$65:$V$66,'[18]2.3'!$B$79:$V$80,'[18]2.3'!$B$93:$V$94,'[18]2.3'!$B$107:$V$108,'[18]2.3'!$B$121:$V$122</definedName>
    <definedName name="P1_T0?Data" localSheetId="0">'[36]0'!$D$67:$L$68,'[36]0'!$D$91:$L$106,'[36]0'!$D$109:$L$111,'[36]0'!$D$113:$L$118,'[36]0'!$D$121:$L$122,'[36]0'!$D$125:$L$126,'[36]0'!$D$65:$L$65,'[36]0'!$D$70:$L$70</definedName>
    <definedName name="P1_T0?Data">'[37]0'!$D$67:$L$68,'[37]0'!$D$91:$L$106,'[37]0'!$D$109:$L$111,'[37]0'!$D$113:$L$118,'[37]0'!$D$121:$L$122,'[37]0'!$D$125:$L$126,'[37]0'!$D$65:$L$65,'[37]0'!$D$70:$L$70</definedName>
    <definedName name="P1_T0?unit?ТРУБ" localSheetId="0">'[36]0'!$D$104:$H$105,'[36]0'!$D$113:$H$118,'[36]0'!$D$91:$H$95,'[36]0'!$D$65:$H$65,'[36]0'!$D$70:$H$70,'[36]0'!$D$57:$H$63,'[36]0'!$D$14:$H$55,'[36]0'!$D$72:$H$75,'[36]0'!$D$77:$H$80</definedName>
    <definedName name="P1_T0?unit?ТРУБ">'[37]0'!$D$104:$H$105,'[37]0'!$D$113:$H$118,'[37]0'!$D$91:$H$95,'[37]0'!$D$65:$H$65,'[37]0'!$D$70:$H$70,'[37]0'!$D$57:$H$63,'[37]0'!$D$14:$H$55,'[37]0'!$D$72:$H$75,'[37]0'!$D$77:$H$80</definedName>
    <definedName name="P1_T0_Protect" localSheetId="0">'[36]0'!$D$106,'[36]0'!$D$115:$H$118,'[36]0'!$D$121:$H$122,'[36]0'!$D$125:$H$126,'[36]0'!$D$20:$H$20,'[36]0'!$D$29:$H$29,'[36]0'!$D$39:$H$39,'[36]0'!$D$51:$H$51,'[36]0'!$D$55:$H$55</definedName>
    <definedName name="P1_T0_Protect">'[37]0'!$D$106,'[37]0'!$D$115:$H$118,'[37]0'!$D$121:$H$122,'[37]0'!$D$125:$H$126,'[37]0'!$D$20:$H$20,'[37]0'!$D$29:$H$29,'[37]0'!$D$39:$H$39,'[37]0'!$D$51:$H$51,'[37]0'!$D$55:$H$55</definedName>
    <definedName name="P1_T0_Protection" localSheetId="0">'[36]0'!$D$29:$H$29,'[36]0'!$D$39:$H$39,'[36]0'!$D$51:$H$51,'[36]0'!$D$55:$H$55,'[36]0'!$D$62:$H$62,'[36]0'!$D$65:$H$65,'[36]0'!$D$75:$H$75,'[36]0'!$D$83:$H$84,'[36]0'!$D$97,'[36]0'!$D$99</definedName>
    <definedName name="P1_T0_Protection">'[37]0'!$D$29:$H$29,'[37]0'!$D$39:$H$39,'[37]0'!$D$51:$H$51,'[37]0'!$D$55:$H$55,'[37]0'!$D$62:$H$62,'[37]0'!$D$65:$H$65,'[37]0'!$D$75:$H$75,'[37]0'!$D$83:$H$84,'[37]0'!$D$97,'[37]0'!$D$99</definedName>
    <definedName name="P1_T1_Protect" hidden="1">#REF!,#REF!,#REF!,#REF!,#REF!,#REF!,#REF!,#REF!,#REF!</definedName>
    <definedName name="P1_T12?Data" localSheetId="0" hidden="1">'[36]12'!$B$69,'[36]12'!$B$49,'[36]12'!$B$55,'[36]12'!$B$53,'[36]12'!$B$31,'[36]12'!$B$39,'[36]12'!$E$6:$M$11,'[36]12'!$B$29,'[36]12'!$B$67,'[36]12'!$B$27,'[36]12'!$B$25,'[36]12'!$B$43,'[36]12'!$B$23</definedName>
    <definedName name="P1_T12?Data" hidden="1">'[37]12'!$B$69,'[37]12'!$B$49,'[37]12'!$B$55,'[37]12'!$B$53,'[37]12'!$B$31,'[37]12'!$B$39,'[37]12'!$E$6:$M$11,'[37]12'!$B$29,'[37]12'!$B$67,'[37]12'!$B$27,'[37]12'!$B$25,'[37]12'!$B$43,'[37]12'!$B$23</definedName>
    <definedName name="P1_T12?L3.1.x" localSheetId="0" hidden="1">'[36]12'!$E$70:$M$70,'[36]12'!$E$26:$M$26,'[36]12'!$E$24:$M$24,'[36]12'!$E$34:$M$34,'[36]12'!$E$22:$M$22,'[36]12'!$E$52:$M$52,'[36]12'!$E$68:$M$68,'[36]12'!$E$20:$M$20</definedName>
    <definedName name="P1_T12?L3.1.x" hidden="1">'[37]12'!$E$70:$M$70,'[37]12'!$E$26:$M$26,'[37]12'!$E$24:$M$24,'[37]12'!$E$34:$M$34,'[37]12'!$E$22:$M$22,'[37]12'!$E$52:$M$52,'[37]12'!$E$68:$M$68,'[37]12'!$E$20:$M$20</definedName>
    <definedName name="P1_T12?L3.x" localSheetId="0" hidden="1">'[36]12'!$E$69:$M$69,'[36]12'!$E$25:$M$25,'[36]12'!$E$23:$M$23,'[36]12'!$E$33:$M$33,'[36]12'!$E$21:$M$21,'[36]12'!$E$51:$M$51,'[36]12'!$E$67:$M$67,'[36]12'!$E$19:$M$19</definedName>
    <definedName name="P1_T12?L3.x" hidden="1">'[37]12'!$E$69:$M$69,'[37]12'!$E$25:$M$25,'[37]12'!$E$23:$M$23,'[37]12'!$E$33:$M$33,'[37]12'!$E$21:$M$21,'[37]12'!$E$51:$M$51,'[37]12'!$E$67:$M$67,'[37]12'!$E$19:$M$19</definedName>
    <definedName name="P1_T12?unit?ГА" localSheetId="0" hidden="1">'[36]12'!$E$70:$I$70,'[36]12'!$E$54:$I$54,'[36]12'!$E$36:$I$36,'[36]12'!$E$62:$I$62,'[36]12'!$E$24:$I$24,'[36]12'!$E$46:$I$46,'[36]12'!$E$22:$I$22,'[36]12'!$E$60:$I$60</definedName>
    <definedName name="P1_T12?unit?ГА" hidden="1">'[37]12'!$E$70:$I$70,'[37]12'!$E$54:$I$54,'[37]12'!$E$36:$I$36,'[37]12'!$E$62:$I$62,'[37]12'!$E$24:$I$24,'[37]12'!$E$46:$I$46,'[37]12'!$E$22:$I$22,'[37]12'!$E$60:$I$60</definedName>
    <definedName name="P1_T12?unit?ТРУБ" localSheetId="0" hidden="1">'[36]12'!$E$69:$I$69,'[36]12'!$E$67:$I$67,'[36]12'!$E$74:$I$74,'[36]12'!$E$8:$I$10,'[36]12'!$E$23:$I$23,'[36]12'!$E$21:$I$21,'[36]12'!$E$45:$I$45,'[36]12'!$E$29:$I$29</definedName>
    <definedName name="P1_T12?unit?ТРУБ" hidden="1">'[37]12'!$E$69:$I$69,'[37]12'!$E$67:$I$67,'[37]12'!$E$74:$I$74,'[37]12'!$E$8:$I$10,'[37]12'!$E$23:$I$23,'[37]12'!$E$21:$I$21,'[37]12'!$E$45:$I$45,'[37]12'!$E$29:$I$29</definedName>
    <definedName name="P1_T13?unit?ТРУБ" localSheetId="0" hidden="1">'[36]13'!$F$35:$J$35,'[36]13'!$F$22:$J$22,'[36]13'!$F$25:$J$25,'[36]13'!$F$38:$J$39,'[36]13'!$F$32:$J$32,'[36]13'!$F$42:$J$42,'[36]13'!$F$45:$J$45,'[36]13'!$F$28:$J$29</definedName>
    <definedName name="P1_T13?unit?ТРУБ" hidden="1">'[37]13'!$F$35:$J$35,'[37]13'!$F$22:$J$22,'[37]13'!$F$25:$J$25,'[37]13'!$F$38:$J$39,'[37]13'!$F$32:$J$32,'[37]13'!$F$42:$J$42,'[37]13'!$F$45:$J$45,'[37]13'!$F$28:$J$29</definedName>
    <definedName name="P1_T16?item_ext?ЧЕЛ" localSheetId="0" hidden="1">'[36]16'!$H$213:$L$213,'[36]16'!$H$134:$L$134,'[36]16'!$H$166:$L$166,'[36]16'!$H$159:$L$159,'[36]16'!$H$27:$L$27,'[36]16'!$H$175:$L$175,'[36]16'!$H$220:$L$220,'[36]16'!$H$184:$L$184</definedName>
    <definedName name="P1_T16?item_ext?ЧЕЛ" hidden="1">'[37]16'!$H$213:$L$213,'[37]16'!$H$134:$L$134,'[37]16'!$H$166:$L$166,'[37]16'!$H$159:$L$159,'[37]16'!$H$27:$L$27,'[37]16'!$H$175:$L$175,'[37]16'!$H$220:$L$220,'[37]16'!$H$184:$L$184</definedName>
    <definedName name="P1_T16?unit?ТРУБ" localSheetId="0" hidden="1">'[36]16'!$H$210:$L$210,'[36]16'!$H$57:$L$57,'[36]16'!$H$201:$L$201,'[36]16'!$H$165:$L$165,'[36]16'!$H$214:$L$214,'[36]16'!$H$46:$L$46,'[36]16'!$H$73:$L$73,'[36]16'!$H$55:$L$55</definedName>
    <definedName name="P1_T16?unit?ТРУБ" hidden="1">'[37]16'!$H$210:$L$210,'[37]16'!$H$57:$L$57,'[37]16'!$H$201:$L$201,'[37]16'!$H$165:$L$165,'[37]16'!$H$214:$L$214,'[37]16'!$H$46:$L$46,'[37]16'!$H$73:$L$73,'[37]16'!$H$55:$L$55</definedName>
    <definedName name="P1_T16?unit?ЧЕЛ" localSheetId="0" hidden="1">'[36]16'!$H$213:$L$213,'[36]16'!$H$116:$L$116,'[36]16'!$H$204:$L$204,'[36]16'!$H$112:$L$112,'[36]16'!$H$222:$L$222,'[36]16'!$H$80:$L$80,'[36]16'!$H$175:$L$175,'[36]16'!$H$11:$L$11</definedName>
    <definedName name="P1_T16?unit?ЧЕЛ" hidden="1">'[37]16'!$H$213:$L$213,'[37]16'!$H$116:$L$116,'[37]16'!$H$204:$L$204,'[37]16'!$H$112:$L$112,'[37]16'!$H$222:$L$222,'[37]16'!$H$80:$L$80,'[37]16'!$H$175:$L$175,'[37]16'!$H$11:$L$11</definedName>
    <definedName name="P1_T17.1_Protect" hidden="1">'[38]17.1'!$D$13:$Q$17,'[38]17.1'!$D$21:$Q$22,'[38]17.1'!$D$24:$Q$26,'[38]17.1'!$D$28:$Q$32,'[38]17.1'!$B$15:$B$17,'[38]17.1'!$B$30:$B$32,'[38]17.1'!$D$5:$Q$7,'[38]17.1'!$35:$135</definedName>
    <definedName name="P1_T2.1?Data" localSheetId="0">'[36]2.1'!$E$174:$N$181,'[36]2.1'!$E$183:$N$183,'[36]2.1'!$E$186:$N$188,'[36]2.1'!$E$190:$N$197,'[36]2.1'!$E$200:$N$200,'[36]2.1'!$E$167:$N$167,'[36]2.1'!$E$158:$N$165</definedName>
    <definedName name="P1_T2.1?Data">'[37]2.1'!$E$174:$N$181,'[37]2.1'!$E$183:$N$183,'[37]2.1'!$E$186:$N$188,'[37]2.1'!$E$190:$N$197,'[37]2.1'!$E$200:$N$200,'[37]2.1'!$E$167:$N$167,'[37]2.1'!$E$158:$N$165</definedName>
    <definedName name="P1_T2.1?unit?РУБ.ТНТ" localSheetId="0">'[36]2.1'!$E$96:$N$96,'[36]2.1'!$E$101:$N$103,'[36]2.1'!$E$123:$N$125,'[36]2.1'!$E$127:$N$127,'[36]2.1'!$E$132:$N$134,'[36]2.1'!$E$186:$N$188,'[36]2.1'!$E$190:$N$190</definedName>
    <definedName name="P1_T2.1?unit?РУБ.ТНТ">'[37]2.1'!$E$96:$N$96,'[37]2.1'!$E$101:$N$103,'[37]2.1'!$E$123:$N$125,'[37]2.1'!$E$127:$N$127,'[37]2.1'!$E$132:$N$134,'[37]2.1'!$E$186:$N$188,'[37]2.1'!$E$190:$N$190</definedName>
    <definedName name="P1_T2.1_Protect" hidden="1">'[38]2.1'!$B$42:$B$43,'[38]2.1'!$B$49:$B$50,'[38]2.1'!$B$58:$B$59,'[38]2.1'!$B$64:$B$65,'[38]2.1'!$B$73:$B$74,'[38]2.1'!$B$79:$B$80,'[38]2.1'!$B$88:$B$89,'[38]2.1'!$B$94:$B$95</definedName>
    <definedName name="P1_T2.2?Data" localSheetId="0">'[36]2.2'!$E$106:$L$109,'[36]2.2'!$E$96:$L$103,'[36]2.2'!$E$92:$L$94,'[36]2.2'!$E$81:$L$88,'[36]2.2'!$E$77:$L$79,'[36]2.2'!$E$66:$L$73,'[36]2.2'!$E$62:$L$64,'[36]2.2'!$E$8:$L$33</definedName>
    <definedName name="P1_T2.2?Data">'[37]2.2'!$E$106:$L$109,'[37]2.2'!$E$96:$L$103,'[37]2.2'!$E$92:$L$94,'[37]2.2'!$E$81:$L$88,'[37]2.2'!$E$77:$L$79,'[37]2.2'!$E$66:$L$73,'[37]2.2'!$E$62:$L$64,'[37]2.2'!$E$8:$L$33</definedName>
    <definedName name="P1_T2.2?unit?РУБ.ТНТ" localSheetId="0">'[36]2.2'!$E$101:$L$103,'[36]2.2'!$E$123:$L$125,'[36]2.2'!$E$127:$L$127,'[36]2.2'!$E$132:$L$134,'[36]2.2'!$E$186:$L$188,'[36]2.2'!$E$190:$L$190,'[36]2.2'!$E$92:$L$94</definedName>
    <definedName name="P1_T2.2?unit?РУБ.ТНТ">'[37]2.2'!$E$101:$L$103,'[37]2.2'!$E$123:$L$125,'[37]2.2'!$E$127:$L$127,'[37]2.2'!$E$132:$L$134,'[37]2.2'!$E$186:$L$188,'[37]2.2'!$E$190:$L$190,'[37]2.2'!$E$92:$L$94</definedName>
    <definedName name="P1_T2.2_Protect" hidden="1">'[38]2.2'!$G$8:$L$8,'[38]2.2'!$G$10:$L$10,'[38]2.2'!$G$12:$L$12,'[38]2.2'!$G$16:$L$16,'[38]2.2'!$G$19:$L$20,'[38]2.2'!$G$24:$L$24,'[38]2.2'!$G$27:$L$27,'[38]2.2'!$G$49:$L$50</definedName>
    <definedName name="P1_T2?axis?R?ВТОП" localSheetId="0">'[36]2'!$E$45:$N$57,'[36]2'!$E$60:$N$72,'[36]2'!$E$75:$N$87,'[36]2'!$E$90:$N$102,'[36]2'!$E$105:$N$117,'[36]2'!$E$121:$N$133,'[36]2'!$E$136:$N$148,'[36]2'!$E$152:$N$164</definedName>
    <definedName name="P1_T2?axis?R?ВТОП">'[37]2'!$E$45:$N$57,'[37]2'!$E$60:$N$72,'[37]2'!$E$75:$N$87,'[37]2'!$E$90:$N$102,'[37]2'!$E$105:$N$117,'[37]2'!$E$121:$N$133,'[37]2'!$E$136:$N$148,'[37]2'!$E$152:$N$164</definedName>
    <definedName name="P1_T2?axis?R?ВТОП?" localSheetId="0">'[36]2'!$C$168:$C$180,'[36]2'!$C$152:$C$164,'[36]2'!$C$136:$C$148,'[36]2'!$C$121:$C$133,'[36]2'!$C$105:$C$117,'[36]2'!$C$90:$C$102,'[36]2'!$C$75:$C$87,'[36]2'!$C$60:$C$72</definedName>
    <definedName name="P1_T2?axis?R?ВТОП?">'[37]2'!$C$168:$C$180,'[37]2'!$C$152:$C$164,'[37]2'!$C$136:$C$148,'[37]2'!$C$121:$C$133,'[37]2'!$C$105:$C$117,'[37]2'!$C$90:$C$102,'[37]2'!$C$75:$C$87,'[37]2'!$C$60:$C$72</definedName>
    <definedName name="P1_T2?axis?R?ДЕТ" localSheetId="0">'[36]2'!$E$184:$N$196,'[36]2'!$E$29:$N$41,'[36]2'!$E$45:$N$57,'[36]2'!$E$60:$N$72,'[36]2'!$E$75:$N$87,'[36]2'!$E$90:$N$102,'[36]2'!$E$105:$N$117,'[36]2'!$E$121:$N$133</definedName>
    <definedName name="P1_T2?axis?R?ДЕТ">'[37]2'!$E$184:$N$196,'[37]2'!$E$29:$N$41,'[37]2'!$E$45:$N$57,'[37]2'!$E$60:$N$72,'[37]2'!$E$75:$N$87,'[37]2'!$E$90:$N$102,'[37]2'!$E$105:$N$117,'[37]2'!$E$121:$N$133</definedName>
    <definedName name="P1_T2?axis?R?ДЕТ?" localSheetId="0">'[36]2'!$B$45:$B$57,'[36]2'!$B$60:$B$72,'[36]2'!$B$75:$B$87,'[36]2'!$B$90:$B$102,'[36]2'!$B$105:$B$117,'[36]2'!$B$121:$B$133,'[36]2'!$B$136:$B$148,'[36]2'!$B$152:$B$164</definedName>
    <definedName name="P1_T2?axis?R?ДЕТ?">'[37]2'!$B$45:$B$57,'[37]2'!$B$60:$B$72,'[37]2'!$B$75:$B$87,'[37]2'!$B$90:$B$102,'[37]2'!$B$105:$B$117,'[37]2'!$B$121:$B$133,'[37]2'!$B$136:$B$148,'[37]2'!$B$152:$B$164</definedName>
    <definedName name="P1_T2?Data" localSheetId="0">'[36]2'!$K$6:$N$31,'[36]2'!$E$33:$H$40,'[36]2'!$K$33:$N$40,'[36]2'!$E$42:$H$42,'[36]2'!$K$42:$N$42,'[36]2'!$E$44:$H$47,'[36]2'!$K$44:$N$47,'[36]2'!$E$49:$H$56,'[36]2'!$K$49:$N$56</definedName>
    <definedName name="P1_T2?Data">'[37]2'!$K$6:$N$31,'[37]2'!$E$33:$H$40,'[37]2'!$K$33:$N$40,'[37]2'!$E$42:$H$42,'[37]2'!$K$42:$N$42,'[37]2'!$E$44:$H$47,'[37]2'!$K$44:$N$47,'[37]2'!$E$49:$H$56,'[37]2'!$K$49:$N$56</definedName>
    <definedName name="P1_T2?unit?РУБ.ТНТ" localSheetId="0">'[36]2'!$E$94:$H$94,'[36]2'!$E$99:$H$101,'[36]2'!$E$121:$H$123,'[36]2'!$E$125:$H$125,'[36]2'!$E$130:$H$132,'[36]2'!$E$184:$H$186,'[36]2'!$E$188:$H$188,'[36]2'!$E$193:$H$195</definedName>
    <definedName name="P1_T2?unit?РУБ.ТНТ">'[37]2'!$E$94:$H$94,'[37]2'!$E$99:$H$101,'[37]2'!$E$121:$H$123,'[37]2'!$E$125:$H$125,'[37]2'!$E$130:$H$132,'[37]2'!$E$184:$H$186,'[37]2'!$E$188:$H$188,'[37]2'!$E$193:$H$195</definedName>
    <definedName name="P1_T2?unit?ТРУБ" localSheetId="0">'[36]2'!$E$109:$H$116,'[36]2'!$E$118:$H$118,'[36]2'!$E$135:$H$138,'[36]2'!$E$140:$H$147,'[36]2'!$E$149:$H$149,'[36]2'!$E$151:$H$154,'[36]2'!$E$156:$H$163,'[36]2'!$E$165:$H$165</definedName>
    <definedName name="P1_T2?unit?ТРУБ">'[37]2'!$E$109:$H$116,'[37]2'!$E$118:$H$118,'[37]2'!$E$135:$H$138,'[37]2'!$E$140:$H$147,'[37]2'!$E$149:$H$149,'[37]2'!$E$151:$H$154,'[37]2'!$E$156:$H$163,'[37]2'!$E$165:$H$165</definedName>
    <definedName name="P1_T2_1_Protect" localSheetId="0">'[36]2.1'!$G$8:$N$8,'[36]2.1'!$G$10:$N$10,'[36]2.1'!$G$12:$N$12,'[36]2.1'!$G$15:$N$15,'[36]2.1'!$G$18:$N$19,'[36]2.1'!$G$23:$N$23,'[36]2.1'!$G$26:$N$26,'[36]2.1'!$G$48:$N$49</definedName>
    <definedName name="P1_T2_1_Protect">'[37]2.1'!$G$8:$N$8,'[37]2.1'!$G$10:$N$10,'[37]2.1'!$G$12:$N$12,'[37]2.1'!$G$15:$N$15,'[37]2.1'!$G$18:$N$19,'[37]2.1'!$G$23:$N$23,'[37]2.1'!$G$26:$N$26,'[37]2.1'!$G$48:$N$49</definedName>
    <definedName name="P1_T2_2_Protect" localSheetId="0">'[36]2.2'!$G$8:$L$8,'[36]2.2'!$G$10:$L$10,'[36]2.2'!$G$12:$L$12,'[36]2.2'!$G$15:$L$15,'[36]2.2'!$G$18:$L$19,'[36]2.2'!$G$23:$L$23,'[36]2.2'!$G$26:$L$26,'[36]2.2'!$G$48:$L$49</definedName>
    <definedName name="P1_T2_2_Protect">'[37]2.2'!$G$8:$L$8,'[37]2.2'!$G$10:$L$10,'[37]2.2'!$G$12:$L$12,'[37]2.2'!$G$15:$L$15,'[37]2.2'!$G$18:$L$19,'[37]2.2'!$G$23:$L$23,'[37]2.2'!$G$26:$L$26,'[37]2.2'!$G$48:$L$49</definedName>
    <definedName name="P1_T2_Protect" localSheetId="0">'[36]2'!$B$194:$B$195,'[36]2'!$F$8:$H$8,'[36]2'!$F$10:$H$10,'[36]2'!$F$13:$H$13,'[36]2'!$F$16:$H$17,'[36]2'!$F$21:$H$21,'[36]2'!$F$24:$H$24,'[36]2'!$F$46:$H$47,'[36]2'!$F$49:$H$49</definedName>
    <definedName name="P1_T2_Protect">'[37]2'!$B$194:$B$195,'[37]2'!$F$8:$H$8,'[37]2'!$F$10:$H$10,'[37]2'!$F$13:$H$13,'[37]2'!$F$16:$H$17,'[37]2'!$F$21:$H$21,'[37]2'!$F$24:$H$24,'[37]2'!$F$46:$H$47,'[37]2'!$F$49:$H$49</definedName>
    <definedName name="P1_T22?Data" localSheetId="0">#REF!,#REF!,#REF!,#REF!,#REF!,#REF!,#REF!,#REF!</definedName>
    <definedName name="P1_T22?Data">#REF!,#REF!,#REF!,#REF!,#REF!,#REF!,#REF!,#REF!</definedName>
    <definedName name="P1_T4_Protect" localSheetId="0">'[36]4'!$E$14:$S$16,'[36]4'!$E$18:$S$19,'[36]4'!$E$21:$S$21,'[36]4'!$E$39:$S$41,'[36]4'!$E$43:$S$50,'[36]4'!$E$9:$S$10,'[36]4'!$B$9:$B$10,'[36]4'!$B$18:$B$19,'[36]4'!$B$25:$B$26</definedName>
    <definedName name="P1_T4_Protect">'[37]4'!$E$14:$S$16,'[37]4'!$E$18:$S$19,'[37]4'!$E$21:$S$21,'[37]4'!$E$39:$S$41,'[37]4'!$E$43:$S$50,'[37]4'!$E$9:$S$10,'[37]4'!$B$9:$B$10,'[37]4'!$B$18:$B$19,'[37]4'!$B$25:$B$26</definedName>
    <definedName name="P1_T5_Protect">#N/A</definedName>
    <definedName name="P1_T6_Protect" localSheetId="0" hidden="1">'[36]6'!$D$44:$H$45,'[36]6'!$D$47:$H$47,'[36]6'!$D$7:$H$11,'[36]6'!$D$13:$H$14,'[36]6'!$D$21:$H$21,'[36]6'!$D$24:$H$24,'[36]6'!$D$27:$H$27,'[36]6'!$D$30:$H$30,'[36]6'!$D$33:$H$33</definedName>
    <definedName name="P1_T6_Protect" hidden="1">'[37]6'!$D$44:$H$45,'[37]6'!$D$47:$H$47,'[37]6'!$D$7:$H$11,'[37]6'!$D$13:$H$14,'[37]6'!$D$21:$H$21,'[37]6'!$D$24:$H$24,'[37]6'!$D$27:$H$27,'[37]6'!$D$30:$H$30,'[37]6'!$D$33:$H$33</definedName>
    <definedName name="P10_T16?item_ext?ЧЕЛ" localSheetId="0" hidden="1">'[36]16'!$H$94:$L$94,'[36]16'!$H$89:$L$89,'отчет за 2024 год'!P1_T16?item_ext?ЧЕЛ,'отчет за 2024 год'!P2_T16?item_ext?ЧЕЛ,'отчет за 2024 год'!P3_T16?item_ext?ЧЕЛ,'отчет за 2024 год'!P4_T16?item_ext?ЧЕЛ,'отчет за 2024 год'!P5_T16?item_ext?ЧЕЛ</definedName>
    <definedName name="P10_T16?item_ext?ЧЕЛ" hidden="1">'[37]16'!$H$94:$L$94,'[37]16'!$H$89:$L$89,P1_T16?item_ext?ЧЕЛ,P2_T16?item_ext?ЧЕЛ,P3_T16?item_ext?ЧЕЛ,P4_T16?item_ext?ЧЕЛ,P5_T16?item_ext?ЧЕЛ</definedName>
    <definedName name="P10_T16?unit?ТРУБ" localSheetId="0" hidden="1">'[36]16'!$H$151:$L$151,'[36]16'!$H$52:$L$52,'[36]16'!$H$10:$L$10,'[36]16'!$H$91:$L$91,'[36]16'!$H$61:$L$61,'[36]16'!$H$122:$L$122,'[36]16'!$H$129:$L$129,'[36]16'!$H$12:$L$12</definedName>
    <definedName name="P10_T16?unit?ТРУБ" hidden="1">'[37]16'!$H$151:$L$151,'[37]16'!$H$52:$L$52,'[37]16'!$H$10:$L$10,'[37]16'!$H$91:$L$91,'[37]16'!$H$61:$L$61,'[37]16'!$H$122:$L$122,'[37]16'!$H$129:$L$129,'[37]16'!$H$12:$L$12</definedName>
    <definedName name="P10_T16?unit?ЧЕЛ" localSheetId="0" hidden="1">'[36]16'!$H$177:$L$177,'[36]16'!$H$71:$L$71,'отчет за 2024 год'!P1_T16?unit?ЧЕЛ,'отчет за 2024 год'!P2_T16?unit?ЧЕЛ,'отчет за 2024 год'!P3_T16?unit?ЧЕЛ,'отчет за 2024 год'!P4_T16?unit?ЧЕЛ,'отчет за 2024 год'!P5_T16?unit?ЧЕЛ,'отчет за 2024 год'!P6_T16?unit?ЧЕЛ,'отчет за 2024 год'!P7_T16?unit?ЧЕЛ</definedName>
    <definedName name="P10_T16?unit?ЧЕЛ" hidden="1">'[37]16'!$H$177:$L$177,'[37]16'!$H$71:$L$71,P1_T16?unit?ЧЕЛ,P2_T16?unit?ЧЕЛ,P3_T16?unit?ЧЕЛ,P4_T16?unit?ЧЕЛ,P5_T16?unit?ЧЕЛ,P6_T16?unit?ЧЕЛ,P7_T16?unit?ЧЕЛ</definedName>
    <definedName name="P11_T16?item_ext?ЧЕЛ" hidden="1">#N/A</definedName>
    <definedName name="P11_T16?unit?ТРУБ" localSheetId="0" hidden="1">'[36]16'!$H$154:$L$154,'[36]16'!$H$120:$L$120,'[36]16'!$H$118:$L$118,'[36]16'!$H$35:$L$35,'[36]16'!$H$88:$L$88,'[36]16'!$H$77:$L$77,'[36]16'!$H$86:$L$86,'[36]16'!$H$28:$L$28</definedName>
    <definedName name="P11_T16?unit?ТРУБ" hidden="1">'[37]16'!$H$154:$L$154,'[37]16'!$H$120:$L$120,'[37]16'!$H$118:$L$118,'[37]16'!$H$35:$L$35,'[37]16'!$H$88:$L$88,'[37]16'!$H$77:$L$77,'[37]16'!$H$86:$L$86,'[37]16'!$H$28:$L$28</definedName>
    <definedName name="P12_T16?unit?ТРУБ" localSheetId="0" hidden="1">'[36]16'!$H$84:$L$84,'[36]16'!$H$174:$L$174,'[36]16'!$H$82:$L$82,'[36]16'!$H$113:$L$113,'[36]16'!$H$59:$L$59,'[36]16'!$H$68:$L$68,'[36]16'!$H$203:$L$203,'[36]16'!$H$181:$L$181</definedName>
    <definedName name="P12_T16?unit?ТРУБ" hidden="1">'[37]16'!$H$84:$L$84,'[37]16'!$H$174:$L$174,'[37]16'!$H$82:$L$82,'[37]16'!$H$113:$L$113,'[37]16'!$H$59:$L$59,'[37]16'!$H$68:$L$68,'[37]16'!$H$203:$L$203,'[37]16'!$H$181:$L$181</definedName>
    <definedName name="P13_T16?unit?ТРУБ" localSheetId="0" hidden="1">'[36]16'!$H$33:$L$33,'[36]16'!$H$75:$L$75,'[36]16'!$H$24:$L$24,'отчет за 2024 год'!P1_T16?unit?ТРУБ,'отчет за 2024 год'!P2_T16?unit?ТРУБ,'отчет за 2024 год'!P3_T16?unit?ТРУБ,'отчет за 2024 год'!P4_T16?unit?ТРУБ,'отчет за 2024 год'!P5_T16?unit?ТРУБ</definedName>
    <definedName name="P13_T16?unit?ТРУБ" hidden="1">'[37]16'!$H$33:$L$33,'[37]16'!$H$75:$L$75,'[37]16'!$H$24:$L$24,P1_T16?unit?ТРУБ,P2_T16?unit?ТРУБ,P3_T16?unit?ТРУБ,P4_T16?unit?ТРУБ,P5_T16?unit?ТРУБ</definedName>
    <definedName name="P14_T16?unit?ТРУБ" hidden="1">#N/A</definedName>
    <definedName name="P155256_">[2]Rombo!#REF!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19_T2_Protect" localSheetId="2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2_PROT_2" hidden="1">'[18]2'!$H$17:$N$18,'[18]2'!$H$21:$N$22,'[18]2'!$H$27:$N$28,'[18]2'!$H$31:$N$31,'[18]2'!$H$59:$N$61,'[18]2'!$H$54:$N$57,'[18]2'!$H$63:$N$64,'[18]2'!$H$77:$N$78,'[18]2'!$H$96:$N$99</definedName>
    <definedName name="P2_PROT_21" hidden="1">'[18]2.1'!$J$65:$J$66,'[18]2.1'!$AB$56:$AB$59,'[18]2.1'!$AB$61:$AB$63,'[18]2.1'!$AB$65:$AB$66,'[18]2.1'!$J$70:$J$73,'[18]2.1'!$J$75:$J$77,'[18]2.1'!$J$79:$J$80,'[18]2.1'!$AB$70:$AB$73</definedName>
    <definedName name="P2_PROT_22" hidden="1">'[18]2.2'!$J$136:$AD$137,'[18]2.2'!$J$152:$AD$152,'[18]2.2'!$AE$3:$AJ$208,'[18]2.2'!$A$200:$AD$208,'[18]2.2'!$B$39:$B$41,'[18]2.2'!$B$49:$B$50,'[18]2.2'!$J$9:$J$10,'[18]2.2'!$AB$9:$AB$10</definedName>
    <definedName name="P2_PROT_23" hidden="1">'[18]2.3'!$I$56:$V$59,'[18]2.3'!$I$61:$V$63,'[18]2.3'!$I$65:$V$66,'[18]2.3'!$I$70:$V$73,'[18]2.3'!$I$75:$V$77,'[18]2.3'!$I$79:$V$80,'[18]2.3'!$B$39:$B$41,'[18]2.3'!$B$49:$B$50</definedName>
    <definedName name="P2_PROT_4" hidden="1">'[18]4'!$P$9:$AX$10,'[18]4'!$P$12:$AX$15,'[18]4'!$AZ$9:$BA$10,'[18]4'!$AZ$12:$BA$15,'[18]4'!$F$18:$H$20,'[18]4'!$J$18:$N$20,'[18]4'!$P$18:$AX$20,'[18]4'!$AZ$18:$BA$20,'[18]4'!$F$22:$H$22</definedName>
    <definedName name="P2_PROT_I3" hidden="1">'[18]Расчет прибыли'!$C$30:$L$30,'[18]Расчет прибыли'!$C$32:$L$32,'[18]Расчет прибыли'!$C$34:$L$34,'[18]Расчет прибыли'!$A$35:$O$38,'[18]Расчет прибыли'!$M$4:$O$34</definedName>
    <definedName name="P2_SCOPE_22" hidden="1">'[18]2.2'!$J$65:$AD$66,'[18]2.2'!$J$70:$AD$73,'[18]2.2'!$J$75:$AD$77,'[18]2.2'!$J$79:$AD$80,'[18]2.2'!$J$98:$AD$101,'[18]2.2'!$J$103:$AD$105,'[18]2.2'!$J$107:$AD$108,'[18]2.2'!$J$123:$AD$123</definedName>
    <definedName name="P2_SCOPE_CHK2" hidden="1">'[18]2'!$B$148:$R$149,'[18]2'!$B$163:$R$164,'[18]2'!$B$37:$R$39,'[18]2'!$B$169:$R$171,'[18]2'!$B$184:$R$186,'[18]2'!$B$54:$R$56,'[18]2'!$B$68:$R$70,'[18]2'!$B$82:$R$84</definedName>
    <definedName name="P2_SCOPE_CHK2.1" hidden="1">'[18]2.1'!$B$136:$AD$137,'[18]2.1'!$B$150:$AD$151,'[18]2.1'!$B$165:$AD$166,'[18]2.1'!$B$39:$AD$41,'[18]2.1'!$B$171:$AD$173,'[18]2.1'!$B$186:$AD$188,'[18]2.1'!$B$56:$AD$58</definedName>
    <definedName name="P2_SCOPE_CHK2.2" hidden="1">'[18]2.2'!$B$136:$AD$137,'[18]2.2'!$B$150:$AD$151,'[18]2.2'!$B$165:$AD$166,'[18]2.2'!$B$39:$AD$41,'[18]2.2'!$B$171:$AD$173,'[18]2.2'!$B$186:$AD$188,'[18]2.2'!$B$56:$AD$58</definedName>
    <definedName name="P2_SCOPE_CHK2.3" hidden="1">'[18]2.3'!$B$136:$V$137,'[18]2.3'!$B$150:$V$151,'[18]2.3'!$B$165:$V$166,'[18]2.3'!$B$39:$V$41,'[18]2.3'!$B$171:$V$173,'[18]2.3'!$B$186:$V$188,'[18]2.3'!$B$56:$V$58</definedName>
    <definedName name="P2_T0_Protect" hidden="1">#REF!,#REF!,#REF!,#REF!,#REF!,#REF!,#REF!,#REF!,#REF!,#REF!,#REF!</definedName>
    <definedName name="P2_T1_Protect" hidden="1">#REF!,#REF!,#REF!,#REF!,#REF!,#REF!,#REF!,#REF!,#REF!</definedName>
    <definedName name="P2_T12?Data" localSheetId="0" hidden="1">'[36]12'!$B$37,'[36]12'!$B$21,'[36]12'!$B$65,'[36]12'!$B$47,'[36]12'!$B$19,'[36]12'!$B$51,'[36]12'!$B$17,'[36]12'!$B$15,'[36]12'!$B$63,'[36]12'!$B$35,'[36]12'!$B$41,'[36]12'!$E$13:$M$72,'[36]12'!$B$61</definedName>
    <definedName name="P2_T12?Data" hidden="1">'[37]12'!$B$37,'[37]12'!$B$21,'[37]12'!$B$65,'[37]12'!$B$47,'[37]12'!$B$19,'[37]12'!$B$51,'[37]12'!$B$17,'[37]12'!$B$15,'[37]12'!$B$63,'[37]12'!$B$35,'[37]12'!$B$41,'[37]12'!$E$13:$M$72,'[37]12'!$B$61</definedName>
    <definedName name="P2_T12?L3.1.x" localSheetId="0" hidden="1">'[36]12'!$E$38:$M$38,'[36]12'!$E$58:$M$58,'[36]12'!$E$42:$M$42,'[36]12'!$E$66:$M$66,'[36]12'!$E$18:$M$18,'[36]12'!$E$50:$M$50,'[36]12'!$E$32:$M$32,'[36]12'!$E$64:$M$64</definedName>
    <definedName name="P2_T12?L3.1.x" hidden="1">'[37]12'!$E$38:$M$38,'[37]12'!$E$58:$M$58,'[37]12'!$E$42:$M$42,'[37]12'!$E$66:$M$66,'[37]12'!$E$18:$M$18,'[37]12'!$E$50:$M$50,'[37]12'!$E$32:$M$32,'[37]12'!$E$64:$M$64</definedName>
    <definedName name="P2_T12?L3.x" localSheetId="0" hidden="1">'[36]12'!$E$37:$M$37,'[36]12'!$E$57:$M$57,'[36]12'!$E$41:$M$41,'[36]12'!$E$65:$M$65,'[36]12'!$E$17:$M$17,'[36]12'!$E$49:$M$49,'[36]12'!$E$31:$M$31,'[36]12'!$E$63:$M$63</definedName>
    <definedName name="P2_T12?L3.x" hidden="1">'[37]12'!$E$37:$M$37,'[37]12'!$E$57:$M$57,'[37]12'!$E$41:$M$41,'[37]12'!$E$65:$M$65,'[37]12'!$E$17:$M$17,'[37]12'!$E$49:$M$49,'[37]12'!$E$31:$M$31,'[37]12'!$E$63:$M$63</definedName>
    <definedName name="P2_T12?unit?ГА" localSheetId="0" hidden="1">'[36]12'!$E$20:$I$20,'[36]12'!$E$30:$I$30,'[36]12'!$E$58:$I$58,'[36]12'!$E$44:$I$44,'[36]12'!$E$56:$I$56,'[36]12'!$E$52:$I$52,'[36]12'!$E$18:$I$18,'[36]12'!$E$16:$I$16</definedName>
    <definedName name="P2_T12?unit?ГА" hidden="1">'[37]12'!$E$20:$I$20,'[37]12'!$E$30:$I$30,'[37]12'!$E$58:$I$58,'[37]12'!$E$44:$I$44,'[37]12'!$E$56:$I$56,'[37]12'!$E$52:$I$52,'[37]12'!$E$18:$I$18,'[37]12'!$E$16:$I$16</definedName>
    <definedName name="P2_T12?unit?ТРУБ" localSheetId="0" hidden="1">'[36]12'!$E$19:$I$19,'[36]12'!$E$63:$I$63,'[36]12'!$E$33:$I$33,'[36]12'!$E$17:$I$17,'[36]12'!$E$43:$I$43,'[36]12'!$E$15:$I$15,'[36]12'!$E$6:$I$6,'[36]12'!$E$61:$I$61</definedName>
    <definedName name="P2_T12?unit?ТРУБ" hidden="1">'[37]12'!$E$19:$I$19,'[37]12'!$E$63:$I$63,'[37]12'!$E$33:$I$33,'[37]12'!$E$17:$I$17,'[37]12'!$E$43:$I$43,'[37]12'!$E$15:$I$15,'[37]12'!$E$6:$I$6,'[37]12'!$E$61:$I$61</definedName>
    <definedName name="P2_T16?item_ext?ЧЕЛ" localSheetId="0" hidden="1">'[36]16'!$H$188:$L$188,'[36]16'!$H$224:$L$224,'[36]16'!$H$29:$L$29,'[36]16'!$H$62:$L$62,'[36]16'!$H$38:$L$38,'[36]16'!$H$143:$L$143,'[36]16'!$H$150:$L$150,'[36]16'!$H$132:$L$132</definedName>
    <definedName name="P2_T16?item_ext?ЧЕЛ" hidden="1">'[37]16'!$H$188:$L$188,'[37]16'!$H$224:$L$224,'[37]16'!$H$29:$L$29,'[37]16'!$H$62:$L$62,'[37]16'!$H$38:$L$38,'[37]16'!$H$143:$L$143,'[37]16'!$H$150:$L$150,'[37]16'!$H$132:$L$132</definedName>
    <definedName name="P2_T16?unit?ТРУБ" localSheetId="0" hidden="1">'[36]16'!$H$142:$L$142,'[36]16'!$H$160:$L$160,'[36]16'!$H$196:$L$196,'[36]16'!$H$42:$L$42,'[36]16'!$H$95:$L$95,'[36]16'!$H$50:$L$50,'[36]16'!$H$147:$L$147,'[36]16'!$H$131:$L$131</definedName>
    <definedName name="P2_T16?unit?ТРУБ" hidden="1">'[37]16'!$H$142:$L$142,'[37]16'!$H$160:$L$160,'[37]16'!$H$196:$L$196,'[37]16'!$H$42:$L$42,'[37]16'!$H$95:$L$95,'[37]16'!$H$50:$L$50,'[37]16'!$H$147:$L$147,'[37]16'!$H$131:$L$131</definedName>
    <definedName name="P2_T16?unit?ЧЕЛ" localSheetId="0" hidden="1">'[36]16'!$H$47:$L$47,'[36]16'!$H$36:$L$36,'[36]16'!$H$215:$L$215,'[36]16'!$H$211:$L$211,'[36]16'!$H$76:$L$76,'[36]16'!$H$53:$L$53,'[36]16'!$H$107:$L$107,'[36]16'!$H$197:$L$197</definedName>
    <definedName name="P2_T16?unit?ЧЕЛ" hidden="1">'[37]16'!$H$47:$L$47,'[37]16'!$H$36:$L$36,'[37]16'!$H$215:$L$215,'[37]16'!$H$211:$L$211,'[37]16'!$H$76:$L$76,'[37]16'!$H$53:$L$53,'[37]16'!$H$107:$L$107,'[37]16'!$H$197:$L$197</definedName>
    <definedName name="P2_T2.1?Data" localSheetId="0">'[36]2.1'!$E$153:$N$156,'[36]2.1'!$E$151:$N$151,'[36]2.1'!$E$142:$N$149,'[36]2.1'!$E$137:$N$140,'[36]2.1'!$E$127:$N$134,'[36]2.1'!$E$123:$N$125,'[36]2.1'!$E$120:$N$120</definedName>
    <definedName name="P2_T2.1?Data">'[37]2.1'!$E$153:$N$156,'[37]2.1'!$E$151:$N$151,'[37]2.1'!$E$142:$N$149,'[37]2.1'!$E$137:$N$140,'[37]2.1'!$E$127:$N$134,'[37]2.1'!$E$123:$N$125,'[37]2.1'!$E$120:$N$120</definedName>
    <definedName name="P2_T2.1_Protect" hidden="1">'[38]2.1'!$B$103:$B$104,'[38]2.1'!$B$109:$B$110,'[38]2.1'!$B$118:$B$119,'[38]2.1'!$B$125:$B$126,'[38]2.1'!$B$134:$B$135,'[38]2.1'!$B$140:$B$141,'[38]2.1'!$B$149:$B$150</definedName>
    <definedName name="P2_T2.2?Data" localSheetId="0">'[36]2.2'!$E$35:$L$42,'[36]2.2'!$E$44:$L$44,'[36]2.2'!$E$46:$L$49,'[36]2.2'!$E$51:$L$58,'[36]2.2'!$E$120:$L$120,'[36]2.2'!$E$123:$L$125,'[36]2.2'!$E$127:$L$134</definedName>
    <definedName name="P2_T2.2?Data">'[37]2.2'!$E$35:$L$42,'[37]2.2'!$E$44:$L$44,'[37]2.2'!$E$46:$L$49,'[37]2.2'!$E$51:$L$58,'[37]2.2'!$E$120:$L$120,'[37]2.2'!$E$123:$L$125,'[37]2.2'!$E$127:$L$134</definedName>
    <definedName name="P2_T2.2_Protect" hidden="1">'[38]2.2'!$G$52:$L$52,'[38]2.2'!$G$54:$L$56,'[38]2.2'!$G$58:$L$59,'[38]2.2'!$G$64:$L$65,'[38]2.2'!$G$67:$L$67,'[38]2.2'!$G$69:$L$71,'[38]2.2'!$G$73:$L$74,'[38]2.2'!$G$94:$L$95</definedName>
    <definedName name="P2_T2?Data" localSheetId="0">'[36]2'!$E$60:$H$62,'[36]2'!$K$60:$N$62,'[36]2'!$E$64:$H$71,'[36]2'!$K$64:$N$71,'[36]2'!$E$75:$H$77,'[36]2'!$K$75:$N$77,'[36]2'!$E$79:$H$86,'[36]2'!$K$79:$N$86,'[36]2'!$E$90:$H$92</definedName>
    <definedName name="P2_T2?Data">'[37]2'!$E$60:$H$62,'[37]2'!$K$60:$N$62,'[37]2'!$E$64:$H$71,'[37]2'!$K$64:$N$71,'[37]2'!$E$75:$H$77,'[37]2'!$K$75:$N$77,'[37]2'!$E$79:$H$86,'[37]2'!$K$79:$N$86,'[37]2'!$E$90:$H$92</definedName>
    <definedName name="P2_T2_1_Protect" localSheetId="0">'[36]2.1'!$G$51:$N$51,'[36]2.1'!$G$53:$N$55,'[36]2.1'!$G$57:$N$58,'[36]2.1'!$G$63:$N$64,'[36]2.1'!$G$66:$N$66,'[36]2.1'!$G$68:$N$70,'[36]2.1'!$G$72:$N$73,'[36]2.1'!$G$93:$N$94</definedName>
    <definedName name="P2_T2_1_Protect">'[37]2.1'!$G$51:$N$51,'[37]2.1'!$G$53:$N$55,'[37]2.1'!$G$57:$N$58,'[37]2.1'!$G$63:$N$64,'[37]2.1'!$G$66:$N$66,'[37]2.1'!$G$68:$N$70,'[37]2.1'!$G$72:$N$73,'[37]2.1'!$G$93:$N$94</definedName>
    <definedName name="P2_T2_2_Protect" localSheetId="0">'[36]2.2'!$G$51:$L$51,'[36]2.2'!$G$53:$L$55,'[36]2.2'!$G$57:$L$58,'[36]2.2'!$G$63:$L$64,'[36]2.2'!$G$66:$L$66,'[36]2.2'!$G$68:$L$70,'[36]2.2'!$G$72:$L$73,'[36]2.2'!$G$93:$L$94</definedName>
    <definedName name="P2_T2_2_Protect">'[37]2.2'!$G$51:$L$51,'[37]2.2'!$G$53:$L$55,'[37]2.2'!$G$57:$L$58,'[37]2.2'!$G$63:$L$64,'[37]2.2'!$G$66:$L$66,'[37]2.2'!$G$68:$L$70,'[37]2.2'!$G$72:$L$73,'[37]2.2'!$G$93:$L$94</definedName>
    <definedName name="P2_T2_Protect" localSheetId="0">'[36]2'!$F$51:$H$53,'[36]2'!$F$55:$H$56,'[36]2'!$F$61:$H$62,'[36]2'!$F$64:$H$64,'[36]2'!$F$66:$H$68,'[36]2'!$F$70:$H$71,'[36]2'!$F$91:$H$92,'[36]2'!$F$94:$H$94,'[36]2'!$F$96:$H$98</definedName>
    <definedName name="P2_T2_Protect">'[37]2'!$F$51:$H$53,'[37]2'!$F$55:$H$56,'[37]2'!$F$61:$H$62,'[37]2'!$F$64:$H$64,'[37]2'!$F$66:$H$68,'[37]2'!$F$70:$H$71,'[37]2'!$F$91:$H$92,'[37]2'!$F$94:$H$94,'[37]2'!$F$96:$H$98</definedName>
    <definedName name="P2_T6_Protect" hidden="1">'[38]6'!$D$54:$L$55,'[38]6'!$D$57:$L$57,'[38]6'!$D$7:$L$11,'[38]6'!$D$13:$L$14,'[38]6'!$D$21:$L$21,'[38]6'!$D$24:$L$24,'[38]6'!$D$27:$L$27,'[38]6'!$B$32,'[38]6'!$B$35,'[38]6'!$D$30:$L$30</definedName>
    <definedName name="P22_T16?item_ext?ЧЕЛ" hidden="1">#N/A</definedName>
    <definedName name="P22_T16?unit?ЧЕЛ" hidden="1">#N/A</definedName>
    <definedName name="P23_T16?item_ext?ЧЕЛ" localSheetId="2" hidden="1">P13_T16?item_ext?ЧЕЛ,P14_T16?item_ext?ЧЕЛ,P15_T16?item_ext?ЧЕЛ,P16_T16?item_ext?ЧЕЛ,P17_T16?item_ext?ЧЕЛ,P18_T16?item_ext?ЧЕЛ,P19_T16?item_ext?ЧЕЛ</definedName>
    <definedName name="P23_T16?item_ext?ЧЕЛ" hidden="1">P13_T16?item_ext?ЧЕЛ,P14_T16?item_ext?ЧЕЛ,P15_T16?item_ext?ЧЕЛ,P16_T16?item_ext?ЧЕЛ,P17_T16?item_ext?ЧЕЛ,P18_T16?item_ext?ЧЕЛ,P19_T16?item_ext?ЧЕЛ</definedName>
    <definedName name="P255_1">[2]Rombo!#REF!</definedName>
    <definedName name="P255_933">[2]Rombo!#REF!</definedName>
    <definedName name="P28_T16?unit?ТРУБ" hidden="1">#N/A</definedName>
    <definedName name="P29_T16?unit?ТРУБ" localSheetId="2" hidden="1">P16_T16?unit?ТРУБ,P17_T16?unit?ТРУБ,P18_T16?unit?ТРУБ,P19_T16?unit?ТРУБ,P20_T16?unit?ТРУБ,P21_T16?unit?ТРУБ,P22_T16?unit?ТРУБ,P23_T16?unit?ТРУБ</definedName>
    <definedName name="P29_T16?unit?ТРУБ" hidden="1">P16_T16?unit?ТРУБ,P17_T16?unit?ТРУБ,P18_T16?unit?ТРУБ,P19_T16?unit?ТРУБ,P20_T16?unit?ТРУБ,P21_T16?unit?ТРУБ,P22_T16?unit?ТРУБ,P23_T16?unit?ТРУБ</definedName>
    <definedName name="P3_PROT_2" hidden="1">'[39]2'!$G$88:$G$90,'[39]2'!$G$92:$G$93,'[39]2'!$G$109:$G$111,'[39]2'!$G$106:$G$106,'[39]2'!$G$131:$G$131,'[39]2'!$L$6:$O$191,'[39]2'!$D$171:$K$191,'[39]2'!$G$113:$G$115,P1_PROT_2</definedName>
    <definedName name="P3_PROT_21" hidden="1">'[18]2.1'!$AB$75:$AB$77,'[18]2.1'!$AB$79:$AB$80,'[18]2.1'!$J$98:$AD$101,'[18]2.1'!$J$103:$AD$105,'[18]2.1'!$J$107:$AD$108,'[18]2.1'!$J$123:$AD$123,'[18]2.1'!$J$127:$AD$130</definedName>
    <definedName name="P3_PROT_22" hidden="1">'[18]2.2'!$AB$12,'[18]2.2'!$AB$14,'[18]2.2'!$AB$17,'[18]2.2'!$J$12,'[18]2.2'!$J$14,'[18]2.2'!$J$17,'[18]2.2'!$J$19:$J$20,'[18]2.2'!$AB$19:$AB$20,'[18]2.2'!$J$23:$J$24,'[18]2.2'!$AB$23:$AB$24</definedName>
    <definedName name="P3_PROT_23" hidden="1">'[18]2.3'!$I$98:$V$101,'[18]2.3'!$I$103:$V$105,'[18]2.3'!$I$107:$V$108,'[18]2.3'!$I$123:$V$123,'[18]2.3'!$I$127:$V$130,'[18]2.3'!$I$132:$V$134,'[18]2.3'!$I$136:$V$137</definedName>
    <definedName name="P3_PROT_4" hidden="1">'[18]4'!$J$22:$N$22,'[18]4'!$P$22:$AX$22,'[18]4'!$AZ$22:$BA$22,'[18]4'!$F$24:$H$26,'[18]4'!$J$24:$N$26,'[18]4'!$P$24:$AX$26,'[18]4'!$AZ$24:$BA$26,'[18]4'!$F$28:$H$29,'[18]4'!$J$28:$N$29</definedName>
    <definedName name="P3_SCOPE_22" hidden="1">'[18]2.2'!$J$127:$AD$130,'[18]2.2'!$J$132:$AD$134,'[18]2.2'!$J$136:$AD$137,'[18]2.2'!$J$152:$AD$152,'[18]2.2'!$A$200:$AK$216,'[18]2.2'!$AE$3:$AK$199,'[18]2.2'!$B$39:$B$41</definedName>
    <definedName name="P3_SCOPE_CHK2.1" hidden="1">'[18]2.1'!$B$70:$AD$72,'[18]2.1'!$B$84:$AD$86,'[18]2.1'!$B$98:$AD$100,'[18]2.1'!$B$112:$AD$114,'[18]2.1'!$B$127:$AD$129,'[18]2.1'!$B$141:$AD$143,'[18]2.1'!$B$156:$AD$158</definedName>
    <definedName name="P3_SCOPE_CHK2.2" hidden="1">'[18]2.2'!$B$70:$AD$72,'[18]2.2'!$B$84:$AD$86,'[18]2.2'!$B$98:$AD$100,'[18]2.2'!$B$112:$AD$114,'[18]2.2'!$B$127:$AD$129,'[18]2.2'!$B$141:$AD$143,'[18]2.2'!$B$156:$AD$158</definedName>
    <definedName name="P3_SCOPE_CHK2.3" hidden="1">'[18]2.3'!$B$70:$V$72,'[18]2.3'!$B$84:$V$86,'[18]2.3'!$B$98:$V$100,'[18]2.3'!$B$112:$V$114,'[18]2.3'!$B$127:$V$129,'[18]2.3'!$B$141:$V$143,'[18]2.3'!$B$156:$V$158</definedName>
    <definedName name="P3_T0_Protect" hidden="1">#REF!,#REF!,#REF!,#REF!,#REF!,#REF!,#REF!,#REF!,#REF!,P1_T0_Protect</definedName>
    <definedName name="P3_T12?L3.1.x" localSheetId="0" hidden="1">'[36]12'!$E$16:$M$16,'[36]12'!$E$72:$M$72,'[36]12'!$E$62:$M$62,'[36]12'!$E$48:$M$48,'[36]12'!$E$60:$M$60,'[36]12'!$E$56:$M$56,'[36]12'!$E$30:$M$30,'[36]12'!$E$36:$M$36</definedName>
    <definedName name="P3_T12?L3.1.x" hidden="1">'[37]12'!$E$16:$M$16,'[37]12'!$E$72:$M$72,'[37]12'!$E$62:$M$62,'[37]12'!$E$48:$M$48,'[37]12'!$E$60:$M$60,'[37]12'!$E$56:$M$56,'[37]12'!$E$30:$M$30,'[37]12'!$E$36:$M$36</definedName>
    <definedName name="P3_T12?L3.x" localSheetId="0" hidden="1">'[36]12'!$E$15:$M$15,'[36]12'!$E$71:$M$71,'[36]12'!$E$61:$M$61,'[36]12'!$E$47:$M$47,'[36]12'!$E$59:$M$59,'[36]12'!$E$55:$M$55,'[36]12'!$E$29:$M$29,'[36]12'!$E$35:$M$35</definedName>
    <definedName name="P3_T12?L3.x" hidden="1">'[37]12'!$E$15:$M$15,'[37]12'!$E$71:$M$71,'[37]12'!$E$61:$M$61,'[37]12'!$E$47:$M$47,'[37]12'!$E$59:$M$59,'[37]12'!$E$55:$M$55,'[37]12'!$E$29:$M$29,'[37]12'!$E$35:$M$35</definedName>
    <definedName name="P3_T12?unit?ГА" localSheetId="0" hidden="1">'[36]12'!$E$68:$I$68,'[36]12'!$E$42:$I$42,'[36]12'!$E$34:$I$34,'[36]12'!$E$40:$I$40,'[36]12'!$E$38:$I$38,'[36]12'!$E$50:$I$50,'[36]12'!$E$11:$I$11,'[36]12'!$E$66:$I$66</definedName>
    <definedName name="P3_T12?unit?ГА" hidden="1">'[37]12'!$E$68:$I$68,'[37]12'!$E$42:$I$42,'[37]12'!$E$34:$I$34,'[37]12'!$E$40:$I$40,'[37]12'!$E$38:$I$38,'[37]12'!$E$50:$I$50,'[37]12'!$E$11:$I$11,'[37]12'!$E$66:$I$66</definedName>
    <definedName name="P3_T12?unit?ТРУБ" localSheetId="0" hidden="1">'[36]12'!$E$27:$I$27,'[36]12'!$E$41:$I$41,'[36]12'!$E$49:$I$49,'[36]12'!$E$13:$I$13,'[36]12'!$E$59:$I$59,'[36]12'!$E$71:$I$71,'[36]12'!$E$39:$I$39,'[36]12'!$E$31:$I$31</definedName>
    <definedName name="P3_T12?unit?ТРУБ" hidden="1">'[37]12'!$E$27:$I$27,'[37]12'!$E$41:$I$41,'[37]12'!$E$49:$I$49,'[37]12'!$E$13:$I$13,'[37]12'!$E$59:$I$59,'[37]12'!$E$71:$I$71,'[37]12'!$E$39:$I$39,'[37]12'!$E$31:$I$31</definedName>
    <definedName name="P3_T16?item_ext?ЧЕЛ" localSheetId="0" hidden="1">'[36]16'!$H$186:$L$186,'[36]16'!$H$204:$L$204,'[36]16'!$H$139:$L$139,'[36]16'!$H$141:$L$141,'[36]16'!$H$9:$L$9,'[36]16'!$H$87:$L$87,'[36]16'!$H$105:$L$105,'[36]16'!$H$40:$L$40</definedName>
    <definedName name="P3_T16?item_ext?ЧЕЛ" hidden="1">'[37]16'!$H$186:$L$186,'[37]16'!$H$204:$L$204,'[37]16'!$H$139:$L$139,'[37]16'!$H$141:$L$141,'[37]16'!$H$9:$L$9,'[37]16'!$H$87:$L$87,'[37]16'!$H$105:$L$105,'[37]16'!$H$40:$L$40</definedName>
    <definedName name="P3_T16?unit?ТРУБ" localSheetId="0" hidden="1">'[36]16'!$H$15:$L$15,'[36]16'!$H$48:$L$48,'[36]16'!$H$70:$L$70,'[36]16'!$H$17:$L$17,'[36]16'!$H$19:$L$19,'[36]16'!$H$127:$L$127,'[36]16'!$H$172:$L$172,'[36]16'!$H$21:$L$21</definedName>
    <definedName name="P3_T16?unit?ТРУБ" hidden="1">'[37]16'!$H$15:$L$15,'[37]16'!$H$48:$L$48,'[37]16'!$H$70:$L$70,'[37]16'!$H$17:$L$17,'[37]16'!$H$19:$L$19,'[37]16'!$H$127:$L$127,'[37]16'!$H$172:$L$172,'[37]16'!$H$21:$L$21</definedName>
    <definedName name="P3_T16?unit?ЧЕЛ" localSheetId="0" hidden="1">'[36]16'!$H$157:$L$157,'[36]16'!$H$130:$L$130,'[36]16'!$H$45:$L$45,'[36]16'!$H$184:$L$184,'[36]16'!$H$51:$L$51,'[36]16'!$H$67:$L$67,'[36]16'!$H$168:$L$168,'[36]16'!$H$49:$L$49</definedName>
    <definedName name="P3_T16?unit?ЧЕЛ" hidden="1">'[37]16'!$H$157:$L$157,'[37]16'!$H$130:$L$130,'[37]16'!$H$45:$L$45,'[37]16'!$H$184:$L$184,'[37]16'!$H$51:$L$51,'[37]16'!$H$67:$L$67,'[37]16'!$H$168:$L$168,'[37]16'!$H$49:$L$49</definedName>
    <definedName name="P3_T2.1?Data" localSheetId="0">'[36]2.1'!$E$111:$N$118,'[36]2.1'!$E$106:$N$109,'[36]2.1'!$E$96:$N$103,'[36]2.1'!$E$92:$N$94,'[36]2.1'!$E$81:$N$88,'[36]2.1'!$E$77:$N$79,'[36]2.1'!$E$66:$N$73,'[36]2.1'!$E$62:$N$64</definedName>
    <definedName name="P3_T2.1?Data">'[37]2.1'!$E$111:$N$118,'[37]2.1'!$E$106:$N$109,'[37]2.1'!$E$96:$N$103,'[37]2.1'!$E$92:$N$94,'[37]2.1'!$E$81:$N$88,'[37]2.1'!$E$77:$N$79,'[37]2.1'!$E$66:$N$73,'[37]2.1'!$E$62:$N$64</definedName>
    <definedName name="P3_T2.1_Protect" hidden="1">'[38]2.1'!$B$156:$B$157,'[38]2.1'!$B$165:$B$166,'[38]2.1'!$B$172:$B$173,'[38]2.1'!$B$181:$B$182,'[38]2.1'!$B$188:$B$189,'[38]2.1'!$B$197:$B$198,'[38]2.1'!$R$4:$Y$4</definedName>
    <definedName name="P3_T2.2?Data" localSheetId="0">'[36]2.2'!$E$137:$L$140,'[36]2.2'!$E$142:$L$149,'[36]2.2'!$E$151:$L$151,'[36]2.2'!$E$153:$L$156,'[36]2.2'!$E$158:$L$165,'[36]2.2'!$E$167:$L$167,'[36]2.2'!$E$169:$L$172</definedName>
    <definedName name="P3_T2.2?Data">'[37]2.2'!$E$137:$L$140,'[37]2.2'!$E$142:$L$149,'[37]2.2'!$E$151:$L$151,'[37]2.2'!$E$153:$L$156,'[37]2.2'!$E$158:$L$165,'[37]2.2'!$E$167:$L$167,'[37]2.2'!$E$169:$L$172</definedName>
    <definedName name="P3_T2.2_Protect" hidden="1">'[38]2.2'!$G$97:$L$97,'[38]2.2'!$G$99:$L$101,'[38]2.2'!$G$103:$L$104,'[38]2.2'!$G$125:$L$126,'[38]2.2'!$G$128:$L$128,'[38]2.2'!$G$130:$L$132,'[38]2.2'!$G$134:$L$135</definedName>
    <definedName name="P3_T2?Data" localSheetId="0">'[36]2'!$K$90:$N$92,'[36]2'!$E$94:$H$101,'[36]2'!$K$94:$N$101,'[36]2'!$E$104:$H$107,'[36]2'!$K$104:$N$107,'[36]2'!$E$109:$H$116,'[36]2'!$K$109:$N$116,'[36]2'!$E$118:$H$118</definedName>
    <definedName name="P3_T2?Data">'[37]2'!$K$90:$N$92,'[37]2'!$E$94:$H$101,'[37]2'!$K$94:$N$101,'[37]2'!$E$104:$H$107,'[37]2'!$K$104:$N$107,'[37]2'!$E$109:$H$116,'[37]2'!$K$109:$N$116,'[37]2'!$E$118:$H$118</definedName>
    <definedName name="P3_T2_1_Protect" localSheetId="0">'[36]2.1'!$G$96:$N$96,'[36]2.1'!$G$98:$N$100,'[36]2.1'!$G$102:$N$103,'[36]2.1'!$G$124:$N$125,'[36]2.1'!$G$127:$N$127,'[36]2.1'!$G$129:$N$131,'[36]2.1'!$G$133:$N$134</definedName>
    <definedName name="P3_T2_1_Protect">'[37]2.1'!$G$96:$N$96,'[37]2.1'!$G$98:$N$100,'[37]2.1'!$G$102:$N$103,'[37]2.1'!$G$124:$N$125,'[37]2.1'!$G$127:$N$127,'[37]2.1'!$G$129:$N$131,'[37]2.1'!$G$133:$N$134</definedName>
    <definedName name="P3_T2_2_Protect" localSheetId="0">'[36]2.2'!$G$96:$L$96,'[36]2.2'!$G$98:$L$100,'[36]2.2'!$G$102:$L$103,'[36]2.2'!$G$124:$L$125,'[36]2.2'!$G$127:$L$127,'[36]2.2'!$G$129:$L$131,'[36]2.2'!$G$133:$L$134</definedName>
    <definedName name="P3_T2_2_Protect">'[37]2.2'!$G$96:$L$96,'[37]2.2'!$G$98:$L$100,'[37]2.2'!$G$102:$L$103,'[37]2.2'!$G$124:$L$125,'[37]2.2'!$G$127:$L$127,'[37]2.2'!$G$129:$L$131,'[37]2.2'!$G$133:$L$134</definedName>
    <definedName name="P3_T2_Protect" localSheetId="0">'[36]2'!$F$100:$H$101,'[36]2'!$F$122:$H$123,'[36]2'!$F$125:$H$125,'[36]2'!$F$127:$H$129,'[36]2'!$F$131:$H$132,'[36]2'!$B$30:$B$31,'[36]2'!$B$39:$B$40,'[36]2'!$B$46:$B$47</definedName>
    <definedName name="P3_T2_Protect">'[37]2'!$F$100:$H$101,'[37]2'!$F$122:$H$123,'[37]2'!$F$125:$H$125,'[37]2'!$F$127:$H$129,'[37]2'!$F$131:$H$132,'[37]2'!$B$30:$B$31,'[37]2'!$B$39:$B$40,'[37]2'!$B$46:$B$47</definedName>
    <definedName name="P4_PROT_21" hidden="1">'[18]2.1'!$J$132:$AD$134,'[18]2.1'!$J$136:$AD$137,'[18]2.1'!$J$152:$AD$152,'[18]2.1'!$A$200:$AH$210,'[18]2.1'!$AE$3:$AH$199,'[18]2.1'!$B$39:$B$41,'[18]2.1'!$B$49:$B$50</definedName>
    <definedName name="P4_PROT_22" hidden="1">'[18]2.2'!$J$29:$J$30,'[18]2.2'!$J$33,'[18]2.2'!$AB$29:$AB$30,'[18]2.2'!$AB$33,'[18]2.2'!$J$56:$J$59,'[18]2.2'!$AB$56:$AB$59,'[18]2.2'!$J$61:$J$63,'[18]2.2'!$J$65:$J$66,'[18]2.2'!$AB$61:$AB$63</definedName>
    <definedName name="P4_PROT_4" hidden="1">'[18]4'!$P$28:$AX$29,'[18]4'!$AZ$28:$BA$29,'[18]4'!$F$31:$H$31,'[18]4'!$J$31:$N$31,'[18]4'!$P$31:$AX$31,'[18]4'!$AZ$31:$BA$31,'[18]4'!$F$11:$BA$11,'[18]4'!$F$12:$K$13,'[18]4'!$F$15:$K$15</definedName>
    <definedName name="P4_T12?unit?ГА" localSheetId="0" hidden="1">'[36]12'!$E$28:$I$28,'[36]12'!$E$14:$I$14,'[36]12'!$E$72:$I$72,'[36]12'!$E$26:$I$26,'[36]12'!$E$48:$I$48,'[36]12'!$E$64:$I$64,'[36]12'!$E$32:$I$32,'[36]12'!$E$7:$I$7,'отчет за 2024 год'!P1_T12?unit?ГА</definedName>
    <definedName name="P4_T12?unit?ГА" hidden="1">'[37]12'!$E$28:$I$28,'[37]12'!$E$14:$I$14,'[37]12'!$E$72:$I$72,'[37]12'!$E$26:$I$26,'[37]12'!$E$48:$I$48,'[37]12'!$E$64:$I$64,'[37]12'!$E$32:$I$32,'[37]12'!$E$7:$I$7,P1_T12?unit?ГА</definedName>
    <definedName name="P4_T12?unit?ТРУБ" localSheetId="0" hidden="1">'[36]12'!$E$57:$I$57,'[36]12'!$E$65:$I$65,'[36]12'!$E$37:$I$37,'[36]12'!$E$35:$I$35,'[36]12'!$E$55:$I$55,'[36]12'!$E$47:$I$47,'[36]12'!$E$53:$I$53,'[36]12'!$E$51:$I$51</definedName>
    <definedName name="P4_T12?unit?ТРУБ" hidden="1">'[37]12'!$E$57:$I$57,'[37]12'!$E$65:$I$65,'[37]12'!$E$37:$I$37,'[37]12'!$E$35:$I$35,'[37]12'!$E$55:$I$55,'[37]12'!$E$47:$I$47,'[37]12'!$E$53:$I$53,'[37]12'!$E$51:$I$51</definedName>
    <definedName name="P4_T16?item_ext?ЧЕЛ" localSheetId="0" hidden="1">'[36]16'!$H$22:$L$22,'[36]16'!$H$58:$L$58,'[36]16'!$H$215:$L$215,'[36]16'!$H$18:$L$18,'[36]16'!$H$20:$L$20,'[36]16'!$H$78:$L$78,'[36]16'!$H$31:$L$31,'[36]16'!$H$197:$L$197</definedName>
    <definedName name="P4_T16?item_ext?ЧЕЛ" hidden="1">'[37]16'!$H$22:$L$22,'[37]16'!$H$58:$L$58,'[37]16'!$H$215:$L$215,'[37]16'!$H$18:$L$18,'[37]16'!$H$20:$L$20,'[37]16'!$H$78:$L$78,'[37]16'!$H$31:$L$31,'[37]16'!$H$197:$L$197</definedName>
    <definedName name="P4_T16?unit?ТРУБ" localSheetId="0" hidden="1">'[36]16'!$H$192:$L$192,'[36]16'!$H$217:$L$217,'[36]16'!$H$44:$L$44,'[36]16'!$H$111:$L$111,'[36]16'!$H$26:$L$26,'[36]16'!$H$219:$L$219,'[36]16'!$H$115:$L$115,'[36]16'!$H$167:$L$167</definedName>
    <definedName name="P4_T16?unit?ТРУБ" hidden="1">'[37]16'!$H$192:$L$192,'[37]16'!$H$217:$L$217,'[37]16'!$H$44:$L$44,'[37]16'!$H$111:$L$111,'[37]16'!$H$26:$L$26,'[37]16'!$H$219:$L$219,'[37]16'!$H$115:$L$115,'[37]16'!$H$167:$L$167</definedName>
    <definedName name="P4_T16?unit?ЧЕЛ" localSheetId="0" hidden="1">'[36]16'!$H$69:$L$69,'[36]16'!$H$170:$L$170,'[36]16'!$H$193:$L$193,'[36]16'!$H$152:$L$152,'[36]16'!$H$186:$L$186,'[36]16'!$H$188:$L$188,'[36]16'!$H$166:$L$166,'[36]16'!$H$161:$L$161</definedName>
    <definedName name="P4_T16?unit?ЧЕЛ" hidden="1">'[37]16'!$H$69:$L$69,'[37]16'!$H$170:$L$170,'[37]16'!$H$193:$L$193,'[37]16'!$H$152:$L$152,'[37]16'!$H$186:$L$186,'[37]16'!$H$188:$L$188,'[37]16'!$H$166:$L$166,'[37]16'!$H$161:$L$161</definedName>
    <definedName name="P4_T2.1_Protect" hidden="1">'[38]2.1'!$R$8:$Y$10,'[38]2.1'!$R$12:$Y$12,'[38]2.1'!$R$15:$Y$16,'[38]2.1'!$R$19:$Y$20,'[38]2.1'!$P$30:$Q$30,'[38]2.1'!$R$24:$Y$24,'[38]2.1'!$R$27:$Y$27,'[38]2.1'!$R$49:$Y$50</definedName>
    <definedName name="P4_T2.2_Protect" hidden="1">'[38]2.2'!$B$33:$B$34,'[38]2.2'!$B$42:$B$43,'[38]2.2'!$B$49:$B$50,'[38]2.2'!$B$58:$B$59,'[38]2.2'!$B$64:$B$65,'[38]2.2'!$B$73:$B$74,'[38]2.2'!$B$79:$B$80,'[38]2.2'!$B$88:$B$89</definedName>
    <definedName name="P4_T2?Data" localSheetId="0">'[36]2'!$K$118:$N$118,'[36]2'!$E$121:$H$123,'[36]2'!$K$121:$N$123,'[36]2'!$E$125:$H$132,'[36]2'!$K$125:$N$132,'[36]2'!$E$135:$H$138,'[36]2'!$K$135:$N$138,'[36]2'!$E$140:$H$147</definedName>
    <definedName name="P4_T2?Data">'[37]2'!$K$118:$N$118,'[37]2'!$E$121:$H$123,'[37]2'!$K$121:$N$123,'[37]2'!$E$125:$H$132,'[37]2'!$K$125:$N$132,'[37]2'!$E$135:$H$138,'[37]2'!$K$135:$N$138,'[37]2'!$E$140:$H$147</definedName>
    <definedName name="P4_T2_1_Protect" localSheetId="0">'[36]2.1'!$B$32:$B$33,'[36]2.1'!$B$41:$B$42,'[36]2.1'!$B$48:$B$49,'[36]2.1'!$B$57:$B$58,'[36]2.1'!$B$63:$B$64,'[36]2.1'!$B$72:$B$73,'[36]2.1'!$B$78:$B$79,'[36]2.1'!$B$87:$B$88</definedName>
    <definedName name="P4_T2_1_Protect">'[37]2.1'!$B$32:$B$33,'[37]2.1'!$B$41:$B$42,'[37]2.1'!$B$48:$B$49,'[37]2.1'!$B$57:$B$58,'[37]2.1'!$B$63:$B$64,'[37]2.1'!$B$72:$B$73,'[37]2.1'!$B$78:$B$79,'[37]2.1'!$B$87:$B$88</definedName>
    <definedName name="P4_T2_2_Protect" localSheetId="0">'[36]2.2'!$B$32:$B$33,'[36]2.2'!$B$41:$B$42,'[36]2.2'!$B$48:$B$49,'[36]2.2'!$B$57:$B$58,'[36]2.2'!$B$63:$B$64,'[36]2.2'!$B$72:$B$73,'[36]2.2'!$B$78:$B$79,'[36]2.2'!$B$87:$B$88</definedName>
    <definedName name="P4_T2_2_Protect">'[37]2.2'!$B$32:$B$33,'[37]2.2'!$B$41:$B$42,'[37]2.2'!$B$48:$B$49,'[37]2.2'!$B$57:$B$58,'[37]2.2'!$B$63:$B$64,'[37]2.2'!$B$72:$B$73,'[37]2.2'!$B$78:$B$79,'[37]2.2'!$B$87:$B$88</definedName>
    <definedName name="P4_T2_Protect" localSheetId="0">'[36]2'!$B$55:$B$56,'[36]2'!$B$61:$B$62,'[36]2'!$B$70:$B$71,'[36]2'!$B$76:$B$77,'[36]2'!$B$85:$B$86,'[36]2'!$B$91:$B$92,'[36]2'!$B$100:$B$101,'[36]2'!$B$106:$B$107,'[36]2'!$B$115:$B$116</definedName>
    <definedName name="P4_T2_Protect">'[37]2'!$B$55:$B$56,'[37]2'!$B$61:$B$62,'[37]2'!$B$70:$B$71,'[37]2'!$B$76:$B$77,'[37]2'!$B$85:$B$86,'[37]2'!$B$91:$B$92,'[37]2'!$B$100:$B$101,'[37]2'!$B$106:$B$107,'[37]2'!$B$115:$B$116</definedName>
    <definedName name="P5_PROT_21" hidden="1">'[18]2.1'!$J$9:$J$10,'[18]2.1'!$J$12,'[18]2.1'!$J$14,'[18]2.1'!$J$17,'[18]2.1'!$J$19:$J$20,'[18]2.1'!$J$23:$J$24,'[18]2.1'!$J$29:$J$30,'[18]2.1'!$J$33,'[18]2.1'!$J$28:$AD$28</definedName>
    <definedName name="P5_PROT_22" hidden="1">'[18]2.2'!$AB$65:$AB$66,'[18]2.2'!$J$70:$J$73,'[18]2.2'!$J$75:$J$77,'[18]2.2'!$J$79:$J$80,'[18]2.2'!$AB$70:$AB$73,'[18]2.2'!$J$28:$AD$28,'[18]2.2'!$AB$75:$AB$77,P1_PROT_22,P2_PROT_22</definedName>
    <definedName name="P5_T16?item_ext?ЧЕЛ" localSheetId="0" hidden="1">'[36]16'!$H$60:$L$60,'[36]16'!$H$71:$L$71,'[36]16'!$H$202:$L$202,'[36]16'!$H$123:$L$123,'[36]16'!$H$179:$L$179,'[36]16'!$H$222:$L$222,'[36]16'!$H$80:$L$80,'[36]16'!$H$11:$L$11</definedName>
    <definedName name="P5_T16?item_ext?ЧЕЛ" hidden="1">'[37]16'!$H$60:$L$60,'[37]16'!$H$71:$L$71,'[37]16'!$H$202:$L$202,'[37]16'!$H$123:$L$123,'[37]16'!$H$179:$L$179,'[37]16'!$H$222:$L$222,'[37]16'!$H$80:$L$80,'[37]16'!$H$11:$L$11</definedName>
    <definedName name="P5_T16?unit?ТРУБ" localSheetId="0" hidden="1">'[36]16'!$H$66:$L$66,'[36]16'!$H$183:$L$183,'[36]16'!$H$140:$L$140,'[36]16'!$H$93:$L$93,'[36]16'!$H$194:$L$194,'[36]16'!$H$212:$L$212,'[36]16'!$H$133:$L$133,'[36]16'!$H$79:$L$79</definedName>
    <definedName name="P5_T16?unit?ТРУБ" hidden="1">'[37]16'!$H$66:$L$66,'[37]16'!$H$183:$L$183,'[37]16'!$H$140:$L$140,'[37]16'!$H$93:$L$93,'[37]16'!$H$194:$L$194,'[37]16'!$H$212:$L$212,'[37]16'!$H$133:$L$133,'[37]16'!$H$79:$L$79</definedName>
    <definedName name="P5_T16?unit?ЧЕЛ" localSheetId="0" hidden="1">'[36]16'!$H$13:$L$13,'[36]16'!$H$27:$L$27,'[36]16'!$H$85:$L$85,'[36]16'!$H$202:$L$202,'[36]16'!$H$220:$L$220,'[36]16'!$H$224:$L$224,'[36]16'!$H$29:$L$29,'[36]16'!$H$62:$L$62</definedName>
    <definedName name="P5_T16?unit?ЧЕЛ" hidden="1">'[37]16'!$H$13:$L$13,'[37]16'!$H$27:$L$27,'[37]16'!$H$85:$L$85,'[37]16'!$H$202:$L$202,'[37]16'!$H$220:$L$220,'[37]16'!$H$224:$L$224,'[37]16'!$H$29:$L$29,'[37]16'!$H$62:$L$62</definedName>
    <definedName name="P5_T2.1_Protect" hidden="1">'[38]2.1'!$R$52:$Y$52,'[38]2.1'!$R$54:$Y$56,'[38]2.1'!$R$58:$Y$59,'[38]2.1'!$R$64:$Y$65,'[38]2.1'!$R$67:$Y$67,'[38]2.1'!$R$69:$Y$71,'[38]2.1'!$R$73:$Y$74,'[38]2.1'!$R$94:$Y$95</definedName>
    <definedName name="P5_T2.2_Protect" hidden="1">'[38]2.2'!$B$94:$B$95,'[38]2.2'!$B$103:$B$104,'[38]2.2'!$B$109:$B$110,'[38]2.2'!$B$118:$B$119,'[38]2.2'!$B$125:$B$126,'[38]2.2'!$B$134:$B$135,'[38]2.2'!$B$140:$B$141</definedName>
    <definedName name="P5_T2?Data" localSheetId="0">'[36]2'!$K$140:$N$147,'[36]2'!$E$149:$H$149,'[36]2'!$K$149:$N$149,'[36]2'!$E$151:$H$154,'[36]2'!$K$151:$N$154,'[36]2'!$E$156:$H$163,'[36]2'!$K$156:$N$163,'[36]2'!$E$165:$H$165</definedName>
    <definedName name="P5_T2?Data">'[37]2'!$K$140:$N$147,'[37]2'!$E$149:$H$149,'[37]2'!$K$149:$N$149,'[37]2'!$E$151:$H$154,'[37]2'!$K$151:$N$154,'[37]2'!$E$156:$H$163,'[37]2'!$K$156:$N$163,'[37]2'!$E$165:$H$165</definedName>
    <definedName name="P5_T2_1_Protect" localSheetId="0">'[36]2.1'!$B$93:$B$94,'[36]2.1'!$B$102:$B$103,'[36]2.1'!$B$108:$B$109,'[36]2.1'!$B$117:$B$118,'[36]2.1'!$B$124:$B$125,'[36]2.1'!$B$133:$B$134,'[36]2.1'!$B$139:$B$140</definedName>
    <definedName name="P5_T2_1_Protect">'[37]2.1'!$B$93:$B$94,'[37]2.1'!$B$102:$B$103,'[37]2.1'!$B$108:$B$109,'[37]2.1'!$B$117:$B$118,'[37]2.1'!$B$124:$B$125,'[37]2.1'!$B$133:$B$134,'[37]2.1'!$B$139:$B$140</definedName>
    <definedName name="P5_T2_2_Protect" localSheetId="0">'[36]2.2'!$B$93:$B$94,'[36]2.2'!$B$102:$B$103,'[36]2.2'!$B$108:$B$109,'[36]2.2'!$B$117:$B$118,'[36]2.2'!$B$124:$B$125,'[36]2.2'!$B$133:$B$134,'[36]2.2'!$B$139:$B$140</definedName>
    <definedName name="P5_T2_2_Protect">'[37]2.2'!$B$93:$B$94,'[37]2.2'!$B$102:$B$103,'[37]2.2'!$B$108:$B$109,'[37]2.2'!$B$117:$B$118,'[37]2.2'!$B$124:$B$125,'[37]2.2'!$B$133:$B$134,'[37]2.2'!$B$139:$B$140</definedName>
    <definedName name="P5_T2_Protect" localSheetId="0">'[36]2'!$B$122:$B$123,'[36]2'!$B$131:$B$132,'[36]2'!$B$137:$B$138,'[36]2'!$B$146:$B$147,'[36]2'!$B$153:$B$154,'[36]2'!$B$162:$B$163,'[36]2'!$B$169:$B$170,'[36]2'!$B$178:$B$179</definedName>
    <definedName name="P5_T2_Protect">'[37]2'!$B$122:$B$123,'[37]2'!$B$131:$B$132,'[37]2'!$B$137:$B$138,'[37]2'!$B$146:$B$147,'[37]2'!$B$153:$B$154,'[37]2'!$B$162:$B$163,'[37]2'!$B$169:$B$170,'[37]2'!$B$178:$B$179</definedName>
    <definedName name="P6_T16?item_ext?ЧЕЛ" localSheetId="0" hidden="1">'[36]16'!$H$47:$L$47,'[36]16'!$H$168:$L$168,'[36]16'!$H$152:$L$152,'[36]16'!$H$211:$L$211,'[36]16'!$H$107:$L$107,'[36]16'!$H$36:$L$36,'[36]16'!$H$157:$L$157,'[36]16'!$H$112:$L$112</definedName>
    <definedName name="P6_T16?item_ext?ЧЕЛ" hidden="1">'[37]16'!$H$47:$L$47,'[37]16'!$H$168:$L$168,'[37]16'!$H$152:$L$152,'[37]16'!$H$211:$L$211,'[37]16'!$H$107:$L$107,'[37]16'!$H$36:$L$36,'[37]16'!$H$157:$L$157,'[37]16'!$H$112:$L$112</definedName>
    <definedName name="P6_T16?unit?ТРУБ" localSheetId="0" hidden="1">'[36]16'!$H$30:$L$30,'[36]16'!$H$97:$L$97,'[36]16'!$H$221:$L$221,'[36]16'!$H$178:$L$178,'[36]16'!$H$158:$L$158,'[36]16'!$H$39:$L$39,'[36]16'!$H$149:$L$149,'[36]16'!$H$223:$L$223</definedName>
    <definedName name="P6_T16?unit?ТРУБ" hidden="1">'[37]16'!$H$30:$L$30,'[37]16'!$H$97:$L$97,'[37]16'!$H$221:$L$221,'[37]16'!$H$178:$L$178,'[37]16'!$H$158:$L$158,'[37]16'!$H$39:$L$39,'[37]16'!$H$149:$L$149,'[37]16'!$H$223:$L$223</definedName>
    <definedName name="P6_T16?unit?ЧЕЛ" localSheetId="0" hidden="1">'[36]16'!$H$38:$L$38,'[36]16'!$H$103:$L$103,'[36]16'!$H$9:$L$9,'[36]16'!$H$134:$L$134,'[36]16'!$H$87:$L$87,'[36]16'!$H$148:$L$148,'[36]16'!$H$179:$L$179,'[36]16'!$H$89:$L$89</definedName>
    <definedName name="P6_T16?unit?ЧЕЛ" hidden="1">'[37]16'!$H$38:$L$38,'[37]16'!$H$103:$L$103,'[37]16'!$H$9:$L$9,'[37]16'!$H$134:$L$134,'[37]16'!$H$87:$L$87,'[37]16'!$H$148:$L$148,'[37]16'!$H$179:$L$179,'[37]16'!$H$89:$L$89</definedName>
    <definedName name="P6_T2.1_Protect" hidden="1">'[38]2.1'!$R$97:$Y$97,'[38]2.1'!$R$99:$Y$101,'[38]2.1'!$R$103:$Y$104,'[38]2.1'!$R$121:$Y$121,'[38]2.1'!$R$125:$Y$126,'[38]2.1'!$R$128:$Y$128,'[38]2.1'!$R$130:$Y$132</definedName>
    <definedName name="P6_T2.2_Protect" hidden="1">'[38]2.2'!$B$149:$B$150,'[38]2.2'!$B$156:$B$157,'[38]2.2'!$B$165:$B$166,'[38]2.2'!$B$172:$B$173,'[38]2.2'!$B$181:$B$182,'[38]2.2'!$B$188:$B$189,'[38]2.2'!$E$4:$L$4</definedName>
    <definedName name="P6_T2?Data" localSheetId="0">'[36]2'!$K$165:$N$165,'[36]2'!$E$167:$H$170,'[36]2'!$K$167:$N$170,'[36]2'!$E$172:$H$179,'[36]2'!$K$172:$N$179,'[36]2'!$E$181:$H$181,'[36]2'!$K$181:$N$181,'[36]2'!$E$184:$H$186</definedName>
    <definedName name="P6_T2?Data">'[37]2'!$K$165:$N$165,'[37]2'!$E$167:$H$170,'[37]2'!$K$167:$N$170,'[37]2'!$E$172:$H$179,'[37]2'!$K$172:$N$179,'[37]2'!$E$181:$H$181,'[37]2'!$K$181:$N$181,'[37]2'!$E$184:$H$186</definedName>
    <definedName name="P6_T2_1_Protect" localSheetId="0">'[36]2.1'!$B$148:$B$149,'[36]2.1'!$B$155:$B$156,'[36]2.1'!$B$164:$B$165,'[36]2.1'!$B$171:$B$172,'[36]2.1'!$B$180:$B$181,'[36]2.1'!$B$187:$B$188,'[36]2.1'!$E$4:$M$4</definedName>
    <definedName name="P6_T2_1_Protect">'[37]2.1'!$B$148:$B$149,'[37]2.1'!$B$155:$B$156,'[37]2.1'!$B$164:$B$165,'[37]2.1'!$B$171:$B$172,'[37]2.1'!$B$180:$B$181,'[37]2.1'!$B$187:$B$188,'[37]2.1'!$E$4:$M$4</definedName>
    <definedName name="P6_T2_2_Protect" localSheetId="0">'[36]2.2'!$B$148:$B$149,'[36]2.2'!$B$155:$B$156,'[36]2.2'!$B$164:$B$165,'[36]2.2'!$B$171:$B$172,'[36]2.2'!$B$180:$B$181,'[36]2.2'!$B$187:$B$188,'[36]2.2'!$E$4:$L$4</definedName>
    <definedName name="P6_T2_2_Protect">'[37]2.2'!$B$148:$B$149,'[37]2.2'!$B$155:$B$156,'[37]2.2'!$B$164:$B$165,'[37]2.2'!$B$171:$B$172,'[37]2.2'!$B$180:$B$181,'[37]2.2'!$B$187:$B$188,'[37]2.2'!$E$4:$L$4</definedName>
    <definedName name="P6_T2_Protect" hidden="1">#N/A</definedName>
    <definedName name="P7_T16?item_ext?ЧЕЛ" localSheetId="0" hidden="1">'[36]16'!$H$76:$L$76,'[36]16'!$H$85:$L$85,'[36]16'!$H$53:$L$53,'[36]16'!$H$206:$L$206,'[36]16'!$H$130:$L$130,'[36]16'!$H$103:$L$103,'[36]16'!$H$125:$L$125,'[36]16'!$H$45:$L$45</definedName>
    <definedName name="P7_T16?item_ext?ЧЕЛ" hidden="1">'[37]16'!$H$76:$L$76,'[37]16'!$H$85:$L$85,'[37]16'!$H$53:$L$53,'[37]16'!$H$206:$L$206,'[37]16'!$H$130:$L$130,'[37]16'!$H$103:$L$103,'[37]16'!$H$125:$L$125,'[37]16'!$H$45:$L$45</definedName>
    <definedName name="P7_T16?unit?ТРУБ" localSheetId="0" hidden="1">'[36]16'!$H$176:$L$176,'[36]16'!$H$228:$L$228,'[36]16'!$H$138:$L$138,'[36]16'!$H$136:$L$136,'[36]16'!$H$169:$L$169,'[36]16'!$H$187:$L$187,'[36]16'!$H$106:$L$106,'[36]16'!$H$64:$L$64</definedName>
    <definedName name="P7_T16?unit?ТРУБ" hidden="1">'[37]16'!$H$176:$L$176,'[37]16'!$H$228:$L$228,'[37]16'!$H$138:$L$138,'[37]16'!$H$136:$L$136,'[37]16'!$H$169:$L$169,'[37]16'!$H$187:$L$187,'[37]16'!$H$106:$L$106,'[37]16'!$H$64:$L$64</definedName>
    <definedName name="P7_T16?unit?ЧЕЛ" localSheetId="0" hidden="1">'[36]16'!$H$40:$L$40,'[36]16'!$H$105:$L$105,'[36]16'!$H$150:$L$150,'[36]16'!$H$22:$L$22,'[36]16'!$H$58:$L$58,'[36]16'!$H$143:$L$143,'[36]16'!$H$132:$L$132,'[36]16'!$H$139:$L$139</definedName>
    <definedName name="P7_T16?unit?ЧЕЛ" hidden="1">'[37]16'!$H$40:$L$40,'[37]16'!$H$105:$L$105,'[37]16'!$H$150:$L$150,'[37]16'!$H$22:$L$22,'[37]16'!$H$58:$L$58,'[37]16'!$H$143:$L$143,'[37]16'!$H$132:$L$132,'[37]16'!$H$139:$L$139</definedName>
    <definedName name="P7_T2.1_Protect" hidden="1">'[38]2.1'!$R$134:$Y$135,'[38]2.1'!$R$152:$Y$152,'[38]2.1'!$203:$303,'[38]2.1'!$AD:$BD,'[38]2.1'!$B$33:$B$34,P1_T2.1_Protect,P2_T2.1_Protect,P3_T2.1_Protect</definedName>
    <definedName name="P7_T2?Data" localSheetId="0">'[36]2'!$K$184:$N$186,'[36]2'!$E$188:$H$195,'[36]2'!$K$188:$N$195,'[36]2'!$E$198:$H$198,'[36]2'!$K$198:$N$198,'[36]2'!$E$6:$H$31,'отчет за 2024 год'!P1_T2?Data,'отчет за 2024 год'!P2_T2?Data,'отчет за 2024 год'!P3_T2?Data,'отчет за 2024 год'!P4_T2?Data</definedName>
    <definedName name="P7_T2?Data">'[37]2'!$K$184:$N$186,'[37]2'!$E$188:$H$195,'[37]2'!$K$188:$N$195,'[37]2'!$E$198:$H$198,'[37]2'!$K$198:$N$198,'[37]2'!$E$6:$H$31,P1_T2?Data,P2_T2?Data,P3_T2?Data,P4_T2?Data</definedName>
    <definedName name="P7_T2_1_Protect" hidden="1">#N/A</definedName>
    <definedName name="P7_T2_2_Protect" hidden="1">#N/A</definedName>
    <definedName name="P8_T16?item_ext?ЧЕЛ" localSheetId="0" hidden="1">'[36]16'!$H$51:$L$51,'[36]16'!$H$121:$L$121,'[36]16'!$H$67:$L$67,'[36]16'!$H$114:$L$114,'[36]16'!$H$116:$L$116,'[36]16'!$H$193:$L$193,'[36]16'!$H$96:$L$96,'[36]16'!$H$177:$L$177</definedName>
    <definedName name="P8_T16?item_ext?ЧЕЛ" hidden="1">'[37]16'!$H$51:$L$51,'[37]16'!$H$121:$L$121,'[37]16'!$H$67:$L$67,'[37]16'!$H$114:$L$114,'[37]16'!$H$116:$L$116,'[37]16'!$H$193:$L$193,'[37]16'!$H$96:$L$96,'[37]16'!$H$177:$L$177</definedName>
    <definedName name="P8_T16?unit?ТРУБ" localSheetId="0" hidden="1">'[36]16'!$H$6:$L$6,'[36]16'!$H$124:$L$124,'[36]16'!$H$104:$L$104,'[36]16'!$H$8:$L$8,'[36]16'!$H$208:$L$208,'[36]16'!$H$185:$L$185,'[36]16'!$H$163:$L$163,'[36]16'!$H$102:$L$102</definedName>
    <definedName name="P8_T16?unit?ТРУБ" hidden="1">'[37]16'!$H$6:$L$6,'[37]16'!$H$124:$L$124,'[37]16'!$H$104:$L$104,'[37]16'!$H$8:$L$8,'[37]16'!$H$208:$L$208,'[37]16'!$H$185:$L$185,'[37]16'!$H$163:$L$163,'[37]16'!$H$102:$L$102</definedName>
    <definedName name="P8_T16?unit?ЧЕЛ" localSheetId="0" hidden="1">'[36]16'!$H$141:$L$141,'[36]16'!$H$18:$L$18,'[36]16'!$H$98:$L$98,'[36]16'!$H$206:$L$206,'[36]16'!$H$114:$L$114,'[36]16'!$H$20:$L$20,'[36]16'!$H$125:$L$125,'[36]16'!$H$78:$L$78</definedName>
    <definedName name="P8_T16?unit?ЧЕЛ" hidden="1">'[37]16'!$H$141:$L$141,'[37]16'!$H$18:$L$18,'[37]16'!$H$98:$L$98,'[37]16'!$H$206:$L$206,'[37]16'!$H$114:$L$114,'[37]16'!$H$20:$L$20,'[37]16'!$H$125:$L$125,'[37]16'!$H$78:$L$78</definedName>
    <definedName name="P9_T16?item_ext?ЧЕЛ" localSheetId="0" hidden="1">'[36]16'!$H$170:$L$170,'[36]16'!$H$49:$L$49,'[36]16'!$H$195:$L$195,'[36]16'!$H$161:$L$161,'[36]16'!$H$69:$L$69,'[36]16'!$H$98:$L$98,'[36]16'!$H$148:$L$148,'[36]16'!$H$13:$L$13</definedName>
    <definedName name="P9_T16?item_ext?ЧЕЛ" hidden="1">'[37]16'!$H$170:$L$170,'[37]16'!$H$49:$L$49,'[37]16'!$H$195:$L$195,'[37]16'!$H$161:$L$161,'[37]16'!$H$69:$L$69,'[37]16'!$H$98:$L$98,'[37]16'!$H$148:$L$148,'[37]16'!$H$13:$L$13</definedName>
    <definedName name="P9_T16?unit?ТРУБ" localSheetId="0" hidden="1">'[36]16'!$H$109:$L$109,'[36]16'!$H$100:$L$100,'[36]16'!$H$199:$L$199,'[36]16'!$H$145:$L$145,'[36]16'!$H$37:$L$37,'[36]16'!$H$156:$L$156,'[36]16'!$H$205:$L$205,'[36]16'!$H$190:$L$190</definedName>
    <definedName name="P9_T16?unit?ТРУБ" hidden="1">'[37]16'!$H$109:$L$109,'[37]16'!$H$100:$L$100,'[37]16'!$H$199:$L$199,'[37]16'!$H$145:$L$145,'[37]16'!$H$37:$L$37,'[37]16'!$H$156:$L$156,'[37]16'!$H$205:$L$205,'[37]16'!$H$190:$L$190</definedName>
    <definedName name="P9_T16?unit?ЧЕЛ" localSheetId="0" hidden="1">'[36]16'!$H$94:$L$94,'[36]16'!$H$195:$L$195,'[36]16'!$H$31:$L$31,'[36]16'!$H$159:$L$159,'[36]16'!$H$121:$L$121,'[36]16'!$H$96:$L$96,'[36]16'!$H$60:$L$60,'[36]16'!$H$123:$L$123</definedName>
    <definedName name="P9_T16?unit?ЧЕЛ" hidden="1">'[37]16'!$H$94:$L$94,'[37]16'!$H$195:$L$195,'[37]16'!$H$31:$L$31,'[37]16'!$H$159:$L$159,'[37]16'!$H$121:$L$121,'[37]16'!$H$96:$L$96,'[37]16'!$H$60:$L$60,'[37]16'!$H$123:$L$123</definedName>
    <definedName name="Pay_Date">#REF!</definedName>
    <definedName name="Pay_Num">#REF!</definedName>
    <definedName name="Payment_Date" localSheetId="2">DATE(YEAR([0]!Loan_Start),MONTH([0]!Loan_Start)+Payment_Number,DAY([0]!Loan_Start))</definedName>
    <definedName name="Payment_Date">DATE(YEAR(Loan_Start),MONTH(Loan_Start)+Payment_Number,DAY(Loan_Start))</definedName>
    <definedName name="Payment_Date_1_1">NA()</definedName>
    <definedName name="Payment_Date_2">NA()</definedName>
    <definedName name="PC700GX300128">[2]Rombo!#REF!</definedName>
    <definedName name="PC700GX30064">[2]Rombo!#REF!</definedName>
    <definedName name="PE1300\700">[2]Rombo!#REF!</definedName>
    <definedName name="PE1300\800">[2]Rombo!#REF!</definedName>
    <definedName name="PE1400_1">[2]Rombo!#REF!</definedName>
    <definedName name="PE1400_800">[2]Rombo!#REF!</definedName>
    <definedName name="PE1400_866">[2]Rombo!#REF!</definedName>
    <definedName name="PE1400_933">[2]Rombo!#REF!</definedName>
    <definedName name="PE1400128">[2]Rombo!#REF!</definedName>
    <definedName name="PE1550_1">[2]Rombo!#REF!</definedName>
    <definedName name="PE1550_866">[2]Rombo!#REF!</definedName>
    <definedName name="PE1550_933">[2]Rombo!#REF!</definedName>
    <definedName name="PE2400\1">[2]Rombo!#REF!</definedName>
    <definedName name="PE2400\667">[2]Rombo!#REF!</definedName>
    <definedName name="PE2400\733">[2]Rombo!#REF!</definedName>
    <definedName name="PE2400\866">[2]Rombo!#REF!</definedName>
    <definedName name="PE2400\933">[2]Rombo!#REF!</definedName>
    <definedName name="PE2450\1">[2]Rombo!#REF!</definedName>
    <definedName name="PE2450\667">[2]Rombo!#REF!</definedName>
    <definedName name="PE2450\733">[2]Rombo!#REF!</definedName>
    <definedName name="PE2450\866">[2]Rombo!#REF!</definedName>
    <definedName name="PE2450\933">[2]Rombo!#REF!</definedName>
    <definedName name="PE4400\1">[2]Rombo!#REF!</definedName>
    <definedName name="PE4400\733">[2]Rombo!#REF!</definedName>
    <definedName name="PE4400\800">[2]Rombo!#REF!</definedName>
    <definedName name="PE4400\866">[2]Rombo!#REF!</definedName>
    <definedName name="PE4400\933">[2]Rombo!#REF!</definedName>
    <definedName name="PE64007\1">[2]Rombo!#REF!</definedName>
    <definedName name="PE64007\2">[2]Rombo!#REF!</definedName>
    <definedName name="PE64009\2">[2]Rombo!#REF!</definedName>
    <definedName name="PE64507\1">[2]Rombo!#REF!</definedName>
    <definedName name="PE64507\2">[2]Rombo!#REF!</definedName>
    <definedName name="PE64509\2">[2]Rombo!#REF!</definedName>
    <definedName name="PE84507\1">[2]Rombo!#REF!</definedName>
    <definedName name="PE84507\2">[2]Rombo!#REF!</definedName>
    <definedName name="PE84509\2">[2]Rombo!#REF!</definedName>
    <definedName name="Period">#REF!</definedName>
    <definedName name="period_len">#REF!</definedName>
    <definedName name="PlanOrFact">[8]Титульный!$H$9</definedName>
    <definedName name="PLP">#REF!</definedName>
    <definedName name="PLS">#REF!</definedName>
    <definedName name="PME">#REF!</definedName>
    <definedName name="PN">#REF!</definedName>
    <definedName name="Podr">#REF!</definedName>
    <definedName name="polta">'[40]форма-прил к ф№1'!#REF!</definedName>
    <definedName name="Pop_Imm_T">#REF!</definedName>
    <definedName name="Pop_Samp_It">#REF!</definedName>
    <definedName name="Pop_Samp_T">#REF!</definedName>
    <definedName name="Pop_Sig_Def">#REF!</definedName>
    <definedName name="Pop_Sig_It">#REF!</definedName>
    <definedName name="Pop_Sig_T">#REF!</definedName>
    <definedName name="Pop_SU">#REF!</definedName>
    <definedName name="Population_Inventory">#REF!</definedName>
    <definedName name="POs">#REF!</definedName>
    <definedName name="POv">#REF!</definedName>
    <definedName name="pp">#REF!</definedName>
    <definedName name="PPPIC">#REF!</definedName>
    <definedName name="PpY">#REF!</definedName>
    <definedName name="Prepared_by">#REF!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vDate">#REF!</definedName>
    <definedName name="PrevEst">[41]Control!$B$18</definedName>
    <definedName name="Price">#REF!</definedName>
    <definedName name="price_zone">[42]Титульный!$F$24</definedName>
    <definedName name="Price5">#REF!</definedName>
    <definedName name="pricelist">[43]Pricelist!$A$2:$G$1931</definedName>
    <definedName name="Princ">#REF!</definedName>
    <definedName name="Print_Area" localSheetId="0">'отчет за 2024 год'!$A$1:$Q$44</definedName>
    <definedName name="Print_Area">#REF!</definedName>
    <definedName name="Print_Area_Reset">#N/A</definedName>
    <definedName name="Print_Area_Reset_9">#N/A</definedName>
    <definedName name="Print_Titles" localSheetId="0">'отчет за 2024 год'!$6:$9</definedName>
    <definedName name="Print_Titles">#REF!</definedName>
    <definedName name="PrMater">#REF!</definedName>
    <definedName name="proekt_period_list">[13]TEHSHEET!$R$2:$R$5</definedName>
    <definedName name="promd_Запрос_с_16_по_19">#REF!</definedName>
    <definedName name="PrPU">#REF!</definedName>
    <definedName name="PRrusbs95">#REF!</definedName>
    <definedName name="PrUSbs95">#REF!</definedName>
    <definedName name="ptax">#REF!</definedName>
    <definedName name="QII">[2]Rombo!#REF!</definedName>
    <definedName name="qq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qqq">#N/A</definedName>
    <definedName name="qsfd" hidden="1">{#N/A,#N/A,TRUE,"Cover sheet";#N/A,#N/A,TRUE,"INPUTS";#N/A,#N/A,TRUE,"OUTPUTS";#N/A,#N/A,TRUE,"VALUATION"}</definedName>
    <definedName name="quDate_DT" hidden="1">[44]XLR_NoRangeSheet!$B$6</definedName>
    <definedName name="quMon_MON" hidden="1">[44]XLR_NoRangeSheet!$B$7</definedName>
    <definedName name="QW" localSheetId="0">#REF!</definedName>
    <definedName name="qw">#N/A</definedName>
    <definedName name="qwrqwrqwrq">#REF!</definedName>
    <definedName name="R_Factor">#REF!</definedName>
    <definedName name="RAO">#REF!</definedName>
    <definedName name="rate">#REF!</definedName>
    <definedName name="rate2">#REF!</definedName>
    <definedName name="real">#N/A</definedName>
    <definedName name="region_name">[31]Титульный!$F$8</definedName>
    <definedName name="REN">#REF!</definedName>
    <definedName name="Rent">#REF!</definedName>
    <definedName name="Residual_difference">#REF!</definedName>
    <definedName name="RESOURCE_IDENTIFIER">[45]TECHSHEET!$E$27</definedName>
    <definedName name="ret_ann_f">#REF!</definedName>
    <definedName name="ret_ann_m">#REF!</definedName>
    <definedName name="ret_dar_f">#REF!</definedName>
    <definedName name="ret_dar_m">#REF!</definedName>
    <definedName name="RETPENS">#REF!</definedName>
    <definedName name="Reviewed_by">#REF!</definedName>
    <definedName name="rgsfgfg">#N/A</definedName>
    <definedName name="Rl">#REF!</definedName>
    <definedName name="roll">#REF!</definedName>
    <definedName name="rrr">#N/A</definedName>
    <definedName name="rt">#N/A</definedName>
    <definedName name="rty" hidden="1">{#N/A,#N/A,FALSE,"Aging Summary";#N/A,#N/A,FALSE,"Ratio Analysis";#N/A,#N/A,FALSE,"Test 120 Day Accts";#N/A,#N/A,FALSE,"Tickmarks"}</definedName>
    <definedName name="RV">#REF!</definedName>
    <definedName name="s" hidden="1">{#N/A,#N/A,FALSE,"Valuation";#N/A,#N/A,FALSE,"MLP Impact"}</definedName>
    <definedName name="S_AcctDes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_RowNum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F">#REF!</definedName>
    <definedName name="Safiser">#REF!</definedName>
    <definedName name="Samp_EM_Per">#REF!</definedName>
    <definedName name="Samp_EM_T">#REF!</definedName>
    <definedName name="Samp_Factor">#REF!</definedName>
    <definedName name="Samp_Min_SS">#REF!</definedName>
    <definedName name="Samp_MTM">#REF!</definedName>
    <definedName name="Samp_PM">#REF!</definedName>
    <definedName name="Samp_Pre">#REF!</definedName>
    <definedName name="Samp_Pre_T">#REF!</definedName>
    <definedName name="Samp_RTB">#REF!</definedName>
    <definedName name="Samp_RTB_Desc">#REF!</definedName>
    <definedName name="Samp_Sel">#REF!</definedName>
    <definedName name="Samp_Small_Adj">#REF!</definedName>
    <definedName name="Samp_SS">#REF!</definedName>
    <definedName name="Samp_TM_Diff">#REF!</definedName>
    <definedName name="Samp_TM_Exp_Diff">#REF!</definedName>
    <definedName name="Samp_TM_N">#REF!</definedName>
    <definedName name="Samp_TM_Y">#REF!</definedName>
    <definedName name="Sampr_Factor">#REF!</definedName>
    <definedName name="SAPBEXhrIndnt" hidden="1">"Wide"</definedName>
    <definedName name="SAPBEXrevision" hidden="1">1</definedName>
    <definedName name="SAPBEXsysID" hidden="1">"BW2"</definedName>
    <definedName name="SAPBEXwbID" hidden="1">"479GSPMTNK9HM4ZSIVE5K2SH6"</definedName>
    <definedName name="SAPsysID" hidden="1">"708C5W7SBKP804JT78WJ0JNKI"</definedName>
    <definedName name="SAPwbID" hidden="1">"ARS"</definedName>
    <definedName name="sasas">#N/A</definedName>
    <definedName name="Sched_Pay">#REF!</definedName>
    <definedName name="Scheduled_Extra_Payments">#REF!</definedName>
    <definedName name="Scheduled_Extra_Payments_9">#REF!</definedName>
    <definedName name="Scheduled_Interest_Rate">#REF!</definedName>
    <definedName name="Scheduled_Monthly_Payment">#REF!</definedName>
    <definedName name="SCOPE_16_PRT" localSheetId="2">P1_SCOPE_16_PRT,P2_SCOPE_16_PRT</definedName>
    <definedName name="SCOPE_16_PRT">P1_SCOPE_16_PRT,P2_SCOPE_16_PRT</definedName>
    <definedName name="Scope_17_PRT" localSheetId="2">P1_SCOPE_16_PRT,P2_SCOPE_16_PRT</definedName>
    <definedName name="Scope_17_PRT">P1_SCOPE_16_PRT,P2_SCOPE_16_PRT</definedName>
    <definedName name="SCOPE_PER_PRT" localSheetId="2">P5_SCOPE_PER_PRT,P6_SCOPE_PER_PRT,P7_SCOPE_PER_PRT,P8_SCOPE_PER_PRT</definedName>
    <definedName name="SCOPE_PER_PRT">P5_SCOPE_PER_PRT,P6_SCOPE_PER_PRT,P7_SCOPE_PER_PRT,P8_SCOPE_PER_PRT</definedName>
    <definedName name="SCOPE_SV_PRT" localSheetId="2">P1_SCOPE_SV_PRT,P2_SCOPE_SV_PRT,P3_SCOPE_SV_PRT</definedName>
    <definedName name="SCOPE_SV_PRT">P1_SCOPE_SV_PRT,P2_SCOPE_SV_PRT,P3_SCOPE_SV_PRT</definedName>
    <definedName name="sd">#N/A</definedName>
    <definedName name="sdasf">#N/A</definedName>
    <definedName name="sdasf_1">#N/A</definedName>
    <definedName name="sdasf_18">#N/A</definedName>
    <definedName name="sdasf_9">#N/A</definedName>
    <definedName name="sde">#N/A</definedName>
    <definedName name="sder">#N/A</definedName>
    <definedName name="sdf" hidden="1">{"Tuloslaskelma reaal",#N/A,FALSE,"Reaalinen";"Rahoituslaskelma reaal",#N/A,FALSE,"Reaalinen";"Tase reaal",#N/A,FALSE,"Reaalinen"}</definedName>
    <definedName name="sdfczxcz" hidden="1">{"Tunnusluku raportti",#N/A,FALSE,"Tunnusluvut"}</definedName>
    <definedName name="sdfdfs" hidden="1">{"Investoinnit reaal",#N/A,FALSE,"Investoinnit rap"}</definedName>
    <definedName name="sdfertweer" hidden="1">{"kons tuloslaskelma nim",#N/A,FALSE,"Nimellinen";"Kons rahoituslaskelma nim",#N/A,FALSE,"Nimellinen";"kons tase nim",#N/A,FALSE,"Nimellinen"}</definedName>
    <definedName name="sdfg" hidden="1">{"Tunnusluku raportti",#N/A,FALSE,"Tunnusluvut"}</definedName>
    <definedName name="sdfgdfgdfg" hidden="1">{"Investoinnit reaal",#N/A,FALSE,"Investoinnit rap"}</definedName>
    <definedName name="sdfsdf" hidden="1">{"Tunnusluku raportti",#N/A,FALSE,"Tunnusluvut"}</definedName>
    <definedName name="sdfsdfd" hidden="1">{"Tuloslaskelma reaal",#N/A,FALSE,"Reaalinen";"Rahoituslaskelma reaal",#N/A,FALSE,"Reaalinen";"Tase reaal",#N/A,FALSE,"Reaalinen"}</definedName>
    <definedName name="sdfsdfs" hidden="1">{"Tuloslaskelma reaal",#N/A,FALSE,"Reaalinen";"Rahoituslaskelma reaal",#N/A,FALSE,"Reaalinen";"Tase reaal",#N/A,FALSE,"Reaalinen"}</definedName>
    <definedName name="sdfsdfsd" hidden="1">{"Tunnusluku raportti",#N/A,FALSE,"Tunnusluvut"}</definedName>
    <definedName name="sdfsdfsdf" hidden="1">{"Investoinnit reaal",#N/A,FALSE,"Investoinnit rap"}</definedName>
    <definedName name="sdfsdfsdfassfaf" hidden="1">{"Tuloslaskelma nim",#N/A,FALSE,"Nimellinen";"Rahoituslaskelma nim",#N/A,FALSE,"Nimellinen";"Tase nim",#N/A,FALSE,"Nimellinen"}</definedName>
    <definedName name="sdfsdfsdfsdfsdfsdf" hidden="1">{"Tuloslaskelma reaal",#N/A,FALSE,"Reaalinen";"Rahoituslaskelma reaal",#N/A,FALSE,"Reaalinen";"Tase reaal",#N/A,FALSE,"Reaalinen"}</definedName>
    <definedName name="sdfsdfsfsdf" hidden="1">{"Tunnusluku raportti",#N/A,FALSE,"Tunnusluvut"}</definedName>
    <definedName name="sdfsfdgdf" hidden="1">{"kons tuloslaskelma nim",#N/A,FALSE,"Nimellinen";"Kons rahoituslaskelma nim",#N/A,FALSE,"Nimellinen";"kons tase nim",#N/A,FALSE,"Nimellinen"}</definedName>
    <definedName name="sdsf" hidden="1">{"Investoinnit reaal",#N/A,FALSE,"Investoinnit rap"}</definedName>
    <definedName name="sencount" hidden="1">1</definedName>
    <definedName name="SEX">#REF!</definedName>
    <definedName name="sfds" hidden="1">19</definedName>
    <definedName name="Sheet2?prefix?">"H"</definedName>
    <definedName name="SheetName">[41]Control!$B$17</definedName>
    <definedName name="size">[7]T0!$B$1118</definedName>
    <definedName name="SN">#REF!</definedName>
    <definedName name="sost_oborud_list">[13]TEHSHEET!$AF$2:$AF$4</definedName>
    <definedName name="source_of_funding">[11]TEHSHEET!$K$2:$K$13</definedName>
    <definedName name="sp_ann_f">#REF!</definedName>
    <definedName name="SPACE_1">#REF!</definedName>
    <definedName name="SPP">#REF!</definedName>
    <definedName name="ss_acc">#REF!</definedName>
    <definedName name="ss_er_cbn">#REF!</definedName>
    <definedName name="ss_max_pay">#REF!</definedName>
    <definedName name="ss_months">#REF!</definedName>
    <definedName name="ssdfsdfsdf" hidden="1">{"Kuvat 1",#N/A,FALSE,"Kuvat";"Kuva 3",#N/A,FALSE,"Kuvat"}</definedName>
    <definedName name="ssdsdf" hidden="1">{"kons tuloslaskelma 2000 nim",#N/A,FALSE,"Nimellinen";"kons rahlaskelma 2000 nim",#N/A,FALSE,"Nimellinen";"kons tase 2000 nim",#N/A,FALSE,"Nimellinen"}</definedName>
    <definedName name="SSS">[7]T0!$B$685</definedName>
    <definedName name="station">[17]Титульный!$F$18</definedName>
    <definedName name="Strat_2_T">#REF!</definedName>
    <definedName name="Strat_Dec">#REF!</definedName>
    <definedName name="Strat_Def">#REF!</definedName>
    <definedName name="Strat_T_It">#REF!</definedName>
    <definedName name="Strat_T_T">#REF!</definedName>
    <definedName name="summary2" hidden="1">{#N/A,#N/A,FALSE,"Aging Summary";#N/A,#N/A,FALSE,"Ratio Analysis";#N/A,#N/A,FALSE,"Test 120 Day Accts";#N/A,#N/A,FALSE,"Tickmarks"}</definedName>
    <definedName name="SVC">#REF!</definedName>
    <definedName name="SVs">#REF!</definedName>
    <definedName name="t" hidden="1">{#N/A,#N/A,FALSE,"Aging Summary";#N/A,#N/A,FALSE,"Ratio Analysis";#N/A,#N/A,FALSE,"Test 120 Day Accts";#N/A,#N/A,FALSE,"Tickmarks"}</definedName>
    <definedName name="T0.1?axis?C?ПЭ" localSheetId="0">'[36]0.1'!$I$7:$M$12,'[36]0.1'!$O$7:$R$12,'[36]0.1'!$D$7:$G$12</definedName>
    <definedName name="T0.1?axis?C?ПЭ">'[37]0.1'!$I$7:$M$12,'[37]0.1'!$O$7:$R$12,'[37]0.1'!$D$7:$G$12</definedName>
    <definedName name="T0.1?axis?C?ПЭ?" localSheetId="0">'[36]0.1'!$I$5:$M$5,'[36]0.1'!$O$5:$R$5,'[36]0.1'!$D$5:$G$5</definedName>
    <definedName name="T0.1?axis?C?ПЭ?">'[37]0.1'!$I$5:$M$5,'[37]0.1'!$O$5:$R$5,'[37]0.1'!$D$5:$G$5</definedName>
    <definedName name="T0.1?axis?ПРД?БАЗ" localSheetId="0">'[36]0.1'!$O$7:$R$12,'[36]0.1'!$D$7:$G$12</definedName>
    <definedName name="T0.1?axis?ПРД?БАЗ">'[37]0.1'!$O$7:$R$12,'[37]0.1'!$D$7:$G$12</definedName>
    <definedName name="T0.1?axis?ПФ?ПЛАН" localSheetId="0">'[36]0.1'!$O$7:$R$12,'[36]0.1'!$D$7:$G$12</definedName>
    <definedName name="T0.1?axis?ПФ?ПЛАН">'[37]0.1'!$O$7:$R$12,'[37]0.1'!$D$7:$G$12</definedName>
    <definedName name="T0.1?Data" localSheetId="0">'[36]0.1'!$I$7:$M$12,'[36]0.1'!$O$7:$R$12,'[36]0.1'!$D$7:$G$12</definedName>
    <definedName name="T0.1?Data">'[37]0.1'!$I$7:$M$12,'[37]0.1'!$O$7:$R$12,'[37]0.1'!$D$7:$G$12</definedName>
    <definedName name="T0?axis?ПРД?БАЗ" localSheetId="0">'[36]0'!$I$7:$J$126,'[36]0'!$F$7:$G$126</definedName>
    <definedName name="T0?axis?ПРД?БАЗ">'[37]0'!$I$7:$J$126,'[37]0'!$F$7:$G$126</definedName>
    <definedName name="T0?axis?ПРД?ПРЕД" localSheetId="0">'[36]0'!$K$7:$L$126,'[36]0'!$D$7:$E$126</definedName>
    <definedName name="T0?axis?ПРД?ПРЕД">'[37]0'!$K$7:$L$126,'[37]0'!$D$7:$E$126</definedName>
    <definedName name="T0?axis?ПФ?ПЛАН" localSheetId="0">'[36]0'!$I$7:$I$126,'[36]0'!$D$7:$D$126,'[36]0'!$K$7:$K$126,'[36]0'!$F$7:$F$126</definedName>
    <definedName name="T0?axis?ПФ?ПЛАН">'[37]0'!$I$7:$I$126,'[37]0'!$D$7:$D$126,'[37]0'!$K$7:$K$126,'[37]0'!$F$7:$F$126</definedName>
    <definedName name="T0?axis?ПФ?ФАКТ" localSheetId="0">'[36]0'!$J$7:$J$126,'[36]0'!$E$7:$E$126,'[36]0'!$L$7:$L$126,'[36]0'!$G$7:$G$126</definedName>
    <definedName name="T0?axis?ПФ?ФАКТ">'[37]0'!$J$7:$J$126,'[37]0'!$E$7:$E$126,'[37]0'!$L$7:$L$126,'[37]0'!$G$7:$G$126</definedName>
    <definedName name="T0?Data" localSheetId="0">'[36]0'!$D$8:$L$55,'[36]0'!$D$72:$L$75,'[36]0'!$D$77:$L$80,'[36]0'!$D$82:$L$84,'[36]0'!$D$86:$L$88,'[36]0'!$D$57:$L$63,'отчет за 2024 год'!P1_T0?Data</definedName>
    <definedName name="T0?Data">'[37]0'!$D$8:$L$55,'[37]0'!$D$72:$L$75,'[37]0'!$D$77:$L$80,'[37]0'!$D$82:$L$84,'[37]0'!$D$86:$L$88,'[37]0'!$D$57:$L$63,P1_T0?Data</definedName>
    <definedName name="T0?unit?МВТ" localSheetId="0">'[36]0'!$D$8:$H$8,'[36]0'!$D$100:$H$100</definedName>
    <definedName name="T0?unit?МВТ">'[37]0'!$D$8:$H$8,'[37]0'!$D$100:$H$100</definedName>
    <definedName name="T0?unit?ПРЦ" localSheetId="0">'[36]0'!$D$121:$H$122,'[36]0'!$D$125:$H$126,'[36]0'!$I$7:$L$126,'[36]0'!$D$109:$H$111,'[36]0'!$D$101:$H$102</definedName>
    <definedName name="T0?unit?ПРЦ">'[37]0'!$D$121:$H$122,'[37]0'!$D$125:$H$126,'[37]0'!$I$7:$L$126,'[37]0'!$D$109:$H$111,'[37]0'!$D$101:$H$102</definedName>
    <definedName name="T0?unit?РУБ.ГКАЛ" localSheetId="0">'[36]0'!$D$103:$H$103,'[36]0'!$D$106:$H$106</definedName>
    <definedName name="T0?unit?РУБ.ГКАЛ">'[37]0'!$D$103:$H$103,'[37]0'!$D$106:$H$106</definedName>
    <definedName name="T0?unit?ТРУБ" localSheetId="0">'[36]0'!$D$82:$H$84,'[36]0'!$D$86:$H$88,'[36]0'!$D$67:$H$68,'отчет за 2024 год'!P1_T0?unit?ТРУБ</definedName>
    <definedName name="T0?unit?ТРУБ">'[37]0'!$D$82:$H$84,'[37]0'!$D$86:$H$88,'[37]0'!$D$67:$H$68,P1_T0?unit?ТРУБ</definedName>
    <definedName name="T0_1_Protect" localSheetId="0">'[36]0.1'!$I$5:$M$5,'[36]0.1'!$O$5:$R$5,'[36]0.1'!$E$11:$G$11,'[36]0.1'!$D$5:$G$5</definedName>
    <definedName name="T0_1_Protect">'[37]0.1'!$I$5:$M$5,'[37]0.1'!$O$5:$R$5,'[37]0.1'!$E$11:$G$11,'[37]0.1'!$D$5:$G$5</definedName>
    <definedName name="T0_Protect" localSheetId="0">'[36]0'!$D$62:$H$62,'[36]0'!$D$65:$H$65,'[36]0'!$D$75:$H$75,'[36]0'!$D$83:$H$84,'[36]0'!$D$97,'[36]0'!$D$99,'[36]0'!$E$68,'[36]0'!$G$68,'[36]0'!$D$102:$H$102,'отчет за 2024 год'!P1_T0_Protect</definedName>
    <definedName name="T0_Protect">'[37]0'!$D$62:$H$62,'[37]0'!$D$65:$H$65,'[37]0'!$D$75:$H$75,'[37]0'!$D$83:$H$84,'[37]0'!$D$97,'[37]0'!$D$99,'[37]0'!$E$68,'[37]0'!$G$68,'[37]0'!$D$102:$H$102,P1_T0_Protect</definedName>
    <definedName name="T1?axis?ПРД?БАЗ" localSheetId="0">'[36]1'!$M$6:$N$23,'[36]1'!$F$6:$G$23</definedName>
    <definedName name="T1?axis?ПРД?БАЗ">'[37]1'!$M$6:$N$23,'[37]1'!$F$6:$G$23</definedName>
    <definedName name="T1?axis?ПРД?ПРЕД" localSheetId="0">'[36]1'!$O$6:$P$23,'[36]1'!$D$6:$E$23</definedName>
    <definedName name="T1?axis?ПРД?ПРЕД">'[37]1'!$O$6:$P$23,'[37]1'!$D$6:$E$23</definedName>
    <definedName name="T1?axis?ПФ?ПЛАН" localSheetId="0">'[36]1'!$M$6:$M$23,'[36]1'!$D$6:$D$23,'[36]1'!$O$6:$O$23,'[36]1'!$F$6:$F$23</definedName>
    <definedName name="T1?axis?ПФ?ПЛАН">'[37]1'!$M$6:$M$23,'[37]1'!$D$6:$D$23,'[37]1'!$O$6:$O$23,'[37]1'!$F$6:$F$23</definedName>
    <definedName name="T1?axis?ПФ?ФАКТ" localSheetId="0">'[36]1'!$N$6:$N$23,'[36]1'!$E$6:$E$23,'[36]1'!$P$6:$P$23,'[36]1'!$G$6:$G$23</definedName>
    <definedName name="T1?axis?ПФ?ФАКТ">'[37]1'!$N$6:$N$23,'[37]1'!$E$6:$E$23,'[37]1'!$P$6:$P$23,'[37]1'!$G$6:$G$23</definedName>
    <definedName name="T1?Data" localSheetId="0">'[36]1'!$D$14:$K$18,'[36]1'!$D$20:$K$23,'[36]1'!$M$6:$P$12,'[36]1'!$M$14:$P$18,'[36]1'!$M$20:$P$23,'[36]1'!$D$6:$K$12</definedName>
    <definedName name="T1?Data">'[37]1'!$D$14:$K$18,'[37]1'!$D$20:$K$23,'[37]1'!$M$6:$P$12,'[37]1'!$M$14:$P$18,'[37]1'!$M$20:$P$23,'[37]1'!$D$6:$K$12</definedName>
    <definedName name="T1_Protect" localSheetId="0">'[36]1'!$D$14:$G$18,'[36]1'!$D$20:$G$22,'[36]1'!$H$5:$K$5,'[36]1'!$I$6:$K$12,'[36]1'!$I$14:$K$18,'[36]1'!$I$20:$K$22,'[36]1'!$D$6:$G$12</definedName>
    <definedName name="T1_Protect">'[37]1'!$D$14:$G$18,'[37]1'!$D$20:$G$22,'[37]1'!$H$5:$K$5,'[37]1'!$I$6:$K$12,'[37]1'!$I$14:$K$18,'[37]1'!$I$20:$K$22,'[37]1'!$D$6:$G$12</definedName>
    <definedName name="T10?axis?ПРД?БАЗ" localSheetId="0">'[36]10'!$L$6:$M$119,'[36]10'!$I$6:$J$119</definedName>
    <definedName name="T10?axis?ПРД?БАЗ">'[37]10'!$L$6:$M$119,'[37]10'!$I$6:$J$119</definedName>
    <definedName name="T10?axis?ПРД?ПРЕД" localSheetId="0">'[36]10'!$N$6:$O$119,'[36]10'!$G$6:$H$119</definedName>
    <definedName name="T10?axis?ПРД?ПРЕД">'[37]10'!$N$6:$O$119,'[37]10'!$G$6:$H$119</definedName>
    <definedName name="T10?axis?ПФ?ПЛАН" localSheetId="0">'[36]10'!$L$6:$L$119,'[36]10'!$G$6:$G$119,'[36]10'!$N$6:$N$119,'[36]10'!$I$6:$I$119</definedName>
    <definedName name="T10?axis?ПФ?ПЛАН">'[37]10'!$L$6:$L$119,'[37]10'!$G$6:$G$119,'[37]10'!$N$6:$N$119,'[37]10'!$I$6:$I$119</definedName>
    <definedName name="T10?axis?ПФ?ФАКТ" localSheetId="0">'[36]10'!$M$6:$M$119,'[36]10'!$H$6:$H$119,'[36]10'!$O$6:$O$119,'[36]10'!$J$6:$J$119</definedName>
    <definedName name="T10?axis?ПФ?ФАКТ">'[37]10'!$M$6:$M$119,'[37]10'!$H$6:$H$119,'[37]10'!$O$6:$O$119,'[37]10'!$J$6:$J$119</definedName>
    <definedName name="T10_Protect" localSheetId="0">'[36]10'!$C$7:$C$117,'[36]10'!$G$7:$K$117,'[36]10'!$B$22:$B$117</definedName>
    <definedName name="T10_Protect">'[37]10'!$C$7:$C$117,'[37]10'!$G$7:$K$117,'[37]10'!$B$22:$B$117</definedName>
    <definedName name="T11?axis?ПРД?БАЗ" localSheetId="0">'[36]11'!$K$6:$L$101,'[36]11'!$H$6:$I$101</definedName>
    <definedName name="T11?axis?ПРД?БАЗ">'[37]11'!$K$6:$L$101,'[37]11'!$H$6:$I$101</definedName>
    <definedName name="T11?axis?ПРД?ПРЕД" localSheetId="0">'[36]11'!$M$6:$N$101,'[36]11'!$F$6:$G$101</definedName>
    <definedName name="T11?axis?ПРД?ПРЕД">'[37]11'!$M$6:$N$101,'[37]11'!$F$6:$G$101</definedName>
    <definedName name="T11?axis?ПФ?ПЛАН" localSheetId="0">'[36]11'!$K$6:$K$101,'[36]11'!$F$6:$F$101,'[36]11'!$M$6:$M$101,'[36]11'!$H$6:$H$101</definedName>
    <definedName name="T11?axis?ПФ?ПЛАН">'[37]11'!$K$6:$K$101,'[37]11'!$F$6:$F$101,'[37]11'!$M$6:$M$101,'[37]11'!$H$6:$H$101</definedName>
    <definedName name="T11?axis?ПФ?ФАКТ" localSheetId="0">'[36]11'!$L$6:$L$101,'[36]11'!$G$6:$G$101,'[36]11'!$N$6:$N$101,'[36]11'!$I$6:$I$101</definedName>
    <definedName name="T11?axis?ПФ?ФАКТ">'[37]11'!$L$6:$L$101,'[37]11'!$G$6:$G$101,'[37]11'!$N$6:$N$101,'[37]11'!$I$6:$I$101</definedName>
    <definedName name="T11?Data" localSheetId="0">'[36]11'!$F$101:$N$101,'[36]11'!$F$6:$N$99</definedName>
    <definedName name="T11?Data">'[37]11'!$F$101:$N$101,'[37]11'!$F$6:$N$99</definedName>
    <definedName name="T11_Protect" localSheetId="0">'[36]11'!$C$6:$C$99,'[36]11'!$F$6:$J$99,'[36]11'!$B$84:$B$99</definedName>
    <definedName name="T11_Protect">'[37]11'!$C$6:$C$99,'[37]11'!$F$6:$J$99,'[37]11'!$B$84:$B$99</definedName>
    <definedName name="T12?axis?ПРД?БАЗ" localSheetId="0">'[36]12'!$J$6:$K$74,'[36]12'!$G$6:$H$74</definedName>
    <definedName name="T12?axis?ПРД?БАЗ">'[37]12'!$J$6:$K$74,'[37]12'!$G$6:$H$74</definedName>
    <definedName name="T12?axis?ПРД?ПРЕД" localSheetId="0">'[36]12'!$L$6:$M$74,'[36]12'!$E$6:$F$74</definedName>
    <definedName name="T12?axis?ПРД?ПРЕД">'[37]12'!$L$6:$M$74,'[37]12'!$E$6:$F$74</definedName>
    <definedName name="T12?axis?ПФ?ПЛАН" localSheetId="0">'[36]12'!$J$6:$J$74,'[36]12'!$E$6:$E$74,'[36]12'!$L$6:$L$74,'[36]12'!$G$6:$G$74</definedName>
    <definedName name="T12?axis?ПФ?ПЛАН">'[37]12'!$J$6:$J$74,'[37]12'!$E$6:$E$74,'[37]12'!$L$6:$L$74,'[37]12'!$G$6:$G$74</definedName>
    <definedName name="T12?axis?ПФ?ФАКТ" localSheetId="0">'[36]12'!$K$6:$K$74,'[36]12'!$F$6:$F$74,'[36]12'!$M$6:$M$74,'[36]12'!$H$6:$H$74</definedName>
    <definedName name="T12?axis?ПФ?ФАКТ">'[37]12'!$K$6:$K$74,'[37]12'!$F$6:$F$74,'[37]12'!$M$6:$M$74,'[37]12'!$H$6:$H$74</definedName>
    <definedName name="T12?Data" localSheetId="0">'[36]12'!$E$74:$M$74,'[36]12'!$B$33,'[36]12'!$B$45,'[36]12'!$B$59,'[36]12'!$B$13,'[36]12'!$B$71,'[36]12'!$B$57,'отчет за 2024 год'!P1_T12?Data,'отчет за 2024 год'!P2_T12?Data</definedName>
    <definedName name="T12?Data">'[37]12'!$E$74:$M$74,'[37]12'!$B$33,'[37]12'!$B$45,'[37]12'!$B$59,'[37]12'!$B$13,'[37]12'!$B$71,'[37]12'!$B$57,P1_T12?Data,P2_T12?Data</definedName>
    <definedName name="T12?L3.1.x" localSheetId="0">'[36]12'!$E$46:$M$46,'[36]12'!$E$14:$M$14,'[36]12'!$E$44:$M$44,'[36]12'!$E$40:$M$40,'[36]12'!$E$54:$M$54,'[36]12'!$E$28:$M$28,'отчет за 2024 год'!P1_T12?L3.1.x,'отчет за 2024 год'!P2_T12?L3.1.x,'отчет за 2024 год'!P3_T12?L3.1.x</definedName>
    <definedName name="T12?L3.1.x">'[37]12'!$E$46:$M$46,'[37]12'!$E$14:$M$14,'[37]12'!$E$44:$M$44,'[37]12'!$E$40:$M$40,'[37]12'!$E$54:$M$54,'[37]12'!$E$28:$M$28,P1_T12?L3.1.x,P2_T12?L3.1.x,P3_T12?L3.1.x</definedName>
    <definedName name="T12?L3.x" localSheetId="0">'[36]12'!$E$45:$M$45,'[36]12'!$E$13:$M$13,'[36]12'!$E$43:$M$43,'[36]12'!$E$39:$M$39,'[36]12'!$E$53:$M$53,'[36]12'!$E$27:$M$27,'отчет за 2024 год'!P1_T12?L3.x,'отчет за 2024 год'!P2_T12?L3.x,'отчет за 2024 год'!P3_T12?L3.x</definedName>
    <definedName name="T12?L3.x">'[37]12'!$E$45:$M$45,'[37]12'!$E$13:$M$13,'[37]12'!$E$43:$M$43,'[37]12'!$E$39:$M$39,'[37]12'!$E$53:$M$53,'[37]12'!$E$27:$M$27,P1_T12?L3.x,P2_T12?L3.x,P3_T12?L3.x</definedName>
    <definedName name="T12?unit?ГА" localSheetId="0">'отчет за 2024 год'!P2_T12?unit?ГА,'отчет за 2024 год'!P3_T12?unit?ГА,'отчет за 2024 год'!P4_T12?unit?ГА</definedName>
    <definedName name="T12?unit?ГА">P2_T12?unit?ГА,P3_T12?unit?ГА,P4_T12?unit?ГА</definedName>
    <definedName name="T12?unit?ТРУБ" localSheetId="0">'[36]12'!$E$25:$I$25,'отчет за 2024 год'!P1_T12?unit?ТРУБ,'отчет за 2024 год'!P2_T12?unit?ТРУБ,'отчет за 2024 год'!P3_T12?unit?ТРУБ,'отчет за 2024 год'!P4_T12?unit?ТРУБ</definedName>
    <definedName name="T12?unit?ТРУБ">'[37]12'!$E$25:$I$25,P1_T12?unit?ТРУБ,P2_T12?unit?ТРУБ,P3_T12?unit?ТРУБ,P4_T12?unit?ТРУБ</definedName>
    <definedName name="T12_Protect" localSheetId="0">'[36]12'!$E$6:$I$9,'[36]12'!$B$13:$B$72,'[36]12'!$E$13:$I$72</definedName>
    <definedName name="T12_Protect">'[37]12'!$E$6:$I$9,'[37]12'!$B$13:$B$72,'[37]12'!$E$13:$I$72</definedName>
    <definedName name="T13?axis?ПРД?БАЗ" localSheetId="0">'[36]13'!$K$6:$L$46,'[36]13'!$H$6:$I$46</definedName>
    <definedName name="T13?axis?ПРД?БАЗ">'[37]13'!$K$6:$L$46,'[37]13'!$H$6:$I$46</definedName>
    <definedName name="T13?axis?ПРД?ПРЕД" localSheetId="0">'[36]13'!$F$6:$G$46,'[36]13'!$M$6:$N$46</definedName>
    <definedName name="T13?axis?ПРД?ПРЕД">'[37]13'!$F$6:$G$46,'[37]13'!$M$6:$N$46</definedName>
    <definedName name="T13?axis?ПФ?ПЛАН" localSheetId="0">'[36]13'!$M$6:$M$46,'[36]13'!$H$6:$H$46,'[36]13'!$F$6:$F$46,'[36]13'!$K$6:$K$46</definedName>
    <definedName name="T13?axis?ПФ?ПЛАН">'[37]13'!$M$6:$M$46,'[37]13'!$H$6:$H$46,'[37]13'!$F$6:$F$46,'[37]13'!$K$6:$K$46</definedName>
    <definedName name="T13?axis?ПФ?ФАКТ" localSheetId="0">'[36]13'!$N$6:$N$46,'[36]13'!$I$6:$I$46,'[36]13'!$G$6:$G$46,'[36]13'!$L$6:$L$46</definedName>
    <definedName name="T13?axis?ПФ?ФАКТ">'[37]13'!$N$6:$N$46,'[37]13'!$I$6:$I$46,'[37]13'!$G$6:$G$46,'[37]13'!$L$6:$L$46</definedName>
    <definedName name="T13?L1.1" localSheetId="0">'[36]13'!$F$26:$N$26,'[36]13'!$F$6:$N$6,'[36]13'!$F$36:$N$36,'[36]13'!$F$16:$N$16</definedName>
    <definedName name="T13?L1.1">'[37]13'!$F$26:$N$26,'[37]13'!$F$6:$N$6,'[37]13'!$F$36:$N$36,'[37]13'!$F$16:$N$16</definedName>
    <definedName name="T13?L1.2" localSheetId="0">'[36]13'!$F$27:$N$27,'[36]13'!$F$7:$N$7,'[36]13'!$F$37:$N$37,'[36]13'!$F$17:$N$17</definedName>
    <definedName name="T13?L1.2">'[37]13'!$F$27:$N$27,'[37]13'!$F$7:$N$7,'[37]13'!$F$37:$N$37,'[37]13'!$F$17:$N$17</definedName>
    <definedName name="T13?L2" localSheetId="0">'[36]13'!$F$28:$N$28,'[36]13'!$F$8:$N$8,'[36]13'!$F$38:$N$38,'[36]13'!$F$18:$N$18</definedName>
    <definedName name="T13?L2">'[37]13'!$F$28:$N$28,'[37]13'!$F$8:$N$8,'[37]13'!$F$38:$N$38,'[37]13'!$F$18:$N$18</definedName>
    <definedName name="T13?L2.1" localSheetId="0">'[36]13'!$F$29:$N$29,'[36]13'!$F$9:$N$9,'[36]13'!$F$39:$N$39,'[36]13'!$F$19:$N$19</definedName>
    <definedName name="T13?L2.1">'[37]13'!$F$29:$N$29,'[37]13'!$F$9:$N$9,'[37]13'!$F$39:$N$39,'[37]13'!$F$19:$N$19</definedName>
    <definedName name="T13?L2.1.1" localSheetId="0">'[36]13'!$F$30:$N$30,'[36]13'!$F$10:$N$10,'[36]13'!$F$40:$N$40,'[36]13'!$F$20:$N$20</definedName>
    <definedName name="T13?L2.1.1">'[37]13'!$F$30:$N$30,'[37]13'!$F$10:$N$10,'[37]13'!$F$40:$N$40,'[37]13'!$F$20:$N$20</definedName>
    <definedName name="T13?L2.1.2" localSheetId="0">'[36]13'!$F$31:$N$31,'[36]13'!$F$11:$N$11,'[36]13'!$F$41:$N$41,'[36]13'!$F$21:$N$21</definedName>
    <definedName name="T13?L2.1.2">'[37]13'!$F$31:$N$31,'[37]13'!$F$11:$N$11,'[37]13'!$F$41:$N$41,'[37]13'!$F$21:$N$21</definedName>
    <definedName name="T13?L2.2" localSheetId="0">'[36]13'!$F$32:$N$32,'[36]13'!$F$12:$N$12,'[36]13'!$F$42:$N$42,'[36]13'!$F$22:$N$22</definedName>
    <definedName name="T13?L2.2">'[37]13'!$F$32:$N$32,'[37]13'!$F$12:$N$12,'[37]13'!$F$42:$N$42,'[37]13'!$F$22:$N$22</definedName>
    <definedName name="T13?L2.2.1" localSheetId="0">'[36]13'!$F$33:$N$33,'[36]13'!$F$13:$N$13,'[36]13'!$F$43:$N$43,'[36]13'!$F$23:$N$23</definedName>
    <definedName name="T13?L2.2.1">'[37]13'!$F$33:$N$33,'[37]13'!$F$13:$N$13,'[37]13'!$F$43:$N$43,'[37]13'!$F$23:$N$23</definedName>
    <definedName name="T13?L2.2.2" localSheetId="0">'[36]13'!$F$34:$N$34,'[36]13'!$F$14:$N$14,'[36]13'!$F$44:$N$44,'[36]13'!$F$24:$N$24</definedName>
    <definedName name="T13?L2.2.2">'[37]13'!$F$34:$N$34,'[37]13'!$F$14:$N$14,'[37]13'!$F$44:$N$44,'[37]13'!$F$24:$N$24</definedName>
    <definedName name="T13?L4" localSheetId="0">'[36]13'!$F$35:$N$35,'[36]13'!$F$15:$N$15,'[36]13'!$F$45:$N$45,'[36]13'!$F$25:$N$25</definedName>
    <definedName name="T13?L4">'[37]13'!$F$35:$N$35,'[37]13'!$F$15:$N$15,'[37]13'!$F$45:$N$45,'[37]13'!$F$25:$N$25</definedName>
    <definedName name="T13?unit?МКВТЧ" localSheetId="0">'[36]13'!$F$26:$J$26,'[36]13'!$F$16:$J$16,'[36]13'!$F$36:$J$36,'[36]13'!$F$6:$J$6</definedName>
    <definedName name="T13?unit?МКВТЧ">'[37]13'!$F$26:$J$26,'[37]13'!$F$16:$J$16,'[37]13'!$F$36:$J$36,'[37]13'!$F$6:$J$6</definedName>
    <definedName name="T13?unit?РУБ.ТМКБ" localSheetId="0">'[36]13'!$F$34:$J$34,'[36]13'!$F$31:$J$31,'[36]13'!$F$14:$J$14,'[36]13'!$F$21:$J$21,'[36]13'!$F$24:$J$24,'[36]13'!$F$41:$J$41,'[36]13'!$F$44:$J$44,'[36]13'!$F$11:$J$11</definedName>
    <definedName name="T13?unit?РУБ.ТМКБ">'[37]13'!$F$34:$J$34,'[37]13'!$F$31:$J$31,'[37]13'!$F$14:$J$14,'[37]13'!$F$21:$J$21,'[37]13'!$F$24:$J$24,'[37]13'!$F$41:$J$41,'[37]13'!$F$44:$J$44,'[37]13'!$F$11:$J$11</definedName>
    <definedName name="T13?unit?ТГКАЛ" localSheetId="0">'[36]13'!$F$27:$J$27,'[36]13'!$F$17:$J$17,'[36]13'!$F$37:$J$37,'[36]13'!$F$7:$J$7</definedName>
    <definedName name="T13?unit?ТГКАЛ">'[37]13'!$F$27:$J$27,'[37]13'!$F$17:$J$17,'[37]13'!$F$37:$J$37,'[37]13'!$F$7:$J$7</definedName>
    <definedName name="T13?unit?ТМКБ" localSheetId="0">'[36]13'!$F$33:$J$33,'[36]13'!$F$30:$J$30,'[36]13'!$F$13:$J$13,'[36]13'!$F$20:$J$20,'[36]13'!$F$23:$J$23,'[36]13'!$F$40:$J$40,'[36]13'!$F$43:$J$43,'[36]13'!$F$10:$J$10</definedName>
    <definedName name="T13?unit?ТМКБ">'[37]13'!$F$33:$J$33,'[37]13'!$F$30:$J$30,'[37]13'!$F$13:$J$13,'[37]13'!$F$20:$J$20,'[37]13'!$F$23:$J$23,'[37]13'!$F$40:$J$40,'[37]13'!$F$43:$J$43,'[37]13'!$F$10:$J$10</definedName>
    <definedName name="T13?unit?ТРУБ" localSheetId="0">'[36]13'!$F$8:$J$9,'[36]13'!$F$12:$J$12,'[36]13'!$F$15:$J$15,'[36]13'!$F$18:$J$19,'отчет за 2024 год'!P1_T13?unit?ТРУБ</definedName>
    <definedName name="T13?unit?ТРУБ">'[37]13'!$F$8:$J$9,'[37]13'!$F$12:$J$12,'[37]13'!$F$15:$J$15,'[37]13'!$F$18:$J$19,P1_T13?unit?ТРУБ</definedName>
    <definedName name="T13_Protect" localSheetId="0">'[36]13'!$F$20:$J$45,'[36]13'!$B$6:$B$45</definedName>
    <definedName name="T13_Protect">'[37]13'!$F$20:$J$45,'[37]13'!$B$6:$B$45</definedName>
    <definedName name="T14?axis?ПРД?БАЗ" localSheetId="0">'[36]14'!$J$6:$K$20,'[36]14'!$G$6:$H$20</definedName>
    <definedName name="T14?axis?ПРД?БАЗ">'[37]14'!$J$6:$K$20,'[37]14'!$G$6:$H$20</definedName>
    <definedName name="T14?axis?ПРД?ПРЕД" localSheetId="0">'[36]14'!$L$6:$M$20,'[36]14'!$E$6:$F$20</definedName>
    <definedName name="T14?axis?ПРД?ПРЕД">'[37]14'!$L$6:$M$20,'[37]14'!$E$6:$F$20</definedName>
    <definedName name="T14?axis?ПФ?ПЛАН" localSheetId="0">'[36]14'!$G$6:$G$20,'[36]14'!$J$6:$J$20,'[36]14'!$L$6:$L$20,'[36]14'!$E$6:$E$20</definedName>
    <definedName name="T14?axis?ПФ?ПЛАН">'[37]14'!$G$6:$G$20,'[37]14'!$J$6:$J$20,'[37]14'!$L$6:$L$20,'[37]14'!$E$6:$E$20</definedName>
    <definedName name="T14?axis?ПФ?ФАКТ" localSheetId="0">'[36]14'!$H$6:$H$20,'[36]14'!$K$6:$K$20,'[36]14'!$M$6:$M$20,'[36]14'!$F$6:$F$20</definedName>
    <definedName name="T14?axis?ПФ?ФАКТ">'[37]14'!$H$6:$H$20,'[37]14'!$K$6:$K$20,'[37]14'!$M$6:$M$20,'[37]14'!$F$6:$F$20</definedName>
    <definedName name="T14?Data" localSheetId="0">'[36]14'!$B$13,'[36]14'!$E$20:$M$20,'[36]14'!$B$7,'[36]14'!$B$10,'[36]14'!$B$16,'[36]14'!$E$7:$M$18</definedName>
    <definedName name="T14?Data">'[37]14'!$B$13,'[37]14'!$E$20:$M$20,'[37]14'!$B$7,'[37]14'!$B$10,'[37]14'!$B$16,'[37]14'!$E$7:$M$18</definedName>
    <definedName name="T14?L1" localSheetId="0">'[36]14'!$E$13:$M$13,'[36]14'!$E$10:$M$10,'[36]14'!$E$16:$M$16,'[36]14'!$E$7:$M$7</definedName>
    <definedName name="T14?L1">'[37]14'!$E$13:$M$13,'[37]14'!$E$10:$M$10,'[37]14'!$E$16:$M$16,'[37]14'!$E$7:$M$7</definedName>
    <definedName name="T14?L1.1" localSheetId="0">'[36]14'!$E$14:$M$14,'[36]14'!$E$11:$M$11,'[36]14'!$E$17:$M$17,'[36]14'!$E$8:$M$8</definedName>
    <definedName name="T14?L1.1">'[37]14'!$E$14:$M$14,'[37]14'!$E$11:$M$11,'[37]14'!$E$17:$M$17,'[37]14'!$E$8:$M$8</definedName>
    <definedName name="T14?L1.2" localSheetId="0">'[36]14'!$E$15:$M$15,'[36]14'!$E$12:$M$12,'[36]14'!$E$18:$M$18,'[36]14'!$E$9:$M$9</definedName>
    <definedName name="T14?L1.2">'[37]14'!$E$15:$M$15,'[37]14'!$E$12:$M$12,'[37]14'!$E$18:$M$18,'[37]14'!$E$9:$M$9</definedName>
    <definedName name="T14?unit?ПРЦ" localSheetId="0">'[36]14'!$E$15:$I$15,'[36]14'!$E$9:$I$9,'[36]14'!$E$18:$I$18,'[36]14'!$J$6:$M$20,'[36]14'!$E$12:$I$12</definedName>
    <definedName name="T14?unit?ПРЦ">'[37]14'!$E$15:$I$15,'[37]14'!$E$9:$I$9,'[37]14'!$E$18:$I$18,'[37]14'!$J$6:$M$20,'[37]14'!$E$12:$I$12</definedName>
    <definedName name="T14?unit?ТРУБ" localSheetId="0">'[36]14'!$E$13:$I$14,'[36]14'!$E$7:$I$8,'[36]14'!$E$16:$I$17,'[36]14'!$E$20:$I$20,'[36]14'!$E$10:$I$11</definedName>
    <definedName name="T14?unit?ТРУБ">'[37]14'!$E$13:$I$14,'[37]14'!$E$7:$I$8,'[37]14'!$E$16:$I$17,'[37]14'!$E$20:$I$20,'[37]14'!$E$10:$I$11</definedName>
    <definedName name="T14_Protect" localSheetId="0">'[36]14'!$B$7:$B$18,'[36]14'!$E$7:$I$18</definedName>
    <definedName name="T14_Protect">'[37]14'!$B$7:$B$18,'[37]14'!$E$7:$I$18</definedName>
    <definedName name="T15?axis?ПРД?БАЗ" localSheetId="0">'[36]15'!$I$6:$J$11,'[36]15'!$F$6:$G$11</definedName>
    <definedName name="T15?axis?ПРД?БАЗ">'[37]15'!$I$6:$J$11,'[37]15'!$F$6:$G$11</definedName>
    <definedName name="T15?axis?ПРД?ПРЕД" localSheetId="0">'[36]15'!$K$6:$L$11,'[36]15'!$D$6:$E$11</definedName>
    <definedName name="T15?axis?ПРД?ПРЕД">'[37]15'!$K$6:$L$11,'[37]15'!$D$6:$E$11</definedName>
    <definedName name="T15?axis?ПФ?ПЛАН" localSheetId="0">'[36]15'!$I$6:$I$11,'[36]15'!$D$6:$D$11,'[36]15'!$K$6:$K$11,'[36]15'!$F$6:$F$11</definedName>
    <definedName name="T15?axis?ПФ?ПЛАН">'[37]15'!$I$6:$I$11,'[37]15'!$D$6:$D$11,'[37]15'!$K$6:$K$11,'[37]15'!$F$6:$F$11</definedName>
    <definedName name="T15?axis?ПФ?ФАКТ" localSheetId="0">'[36]15'!$J$6:$J$11,'[36]15'!$E$6:$E$11,'[36]15'!$L$6:$L$11,'[36]15'!$G$6:$G$11</definedName>
    <definedName name="T15?axis?ПФ?ФАКТ">'[37]15'!$J$6:$J$11,'[37]15'!$E$6:$E$11,'[37]15'!$L$6:$L$11,'[37]15'!$G$6:$G$11</definedName>
    <definedName name="T16?axis?ПРД?БАЗ" localSheetId="0">'[36]16'!$M$6:$N$228,'[36]16'!$J$6:$K$228</definedName>
    <definedName name="T16?axis?ПРД?БАЗ">'[37]16'!$M$6:$N$228,'[37]16'!$J$6:$K$228</definedName>
    <definedName name="T16?axis?ПРД?ПРЕД" localSheetId="0">'[36]16'!$O$6:$P$228,'[36]16'!$H$6:$I$228</definedName>
    <definedName name="T16?axis?ПРД?ПРЕД">'[37]16'!$O$6:$P$228,'[37]16'!$H$6:$I$228</definedName>
    <definedName name="T16?axis?ПФ?ПЛАН" localSheetId="0">'[36]16'!$M$6:$M$228,'[36]16'!$H$6:$H$228,'[36]16'!$O$6:$O$228,'[36]16'!$J$6:$J$228</definedName>
    <definedName name="T16?axis?ПФ?ПЛАН">'[37]16'!$M$6:$M$228,'[37]16'!$H$6:$H$228,'[37]16'!$O$6:$O$228,'[37]16'!$J$6:$J$228</definedName>
    <definedName name="T16?axis?ПФ?ФАКТ" localSheetId="0">'[36]16'!$N$6:$N$228,'[36]16'!$I$6:$I$228,'[36]16'!$P$6:$P$228,'[36]16'!$K$6:$K$228</definedName>
    <definedName name="T16?axis?ПФ?ФАКТ">'[37]16'!$N$6:$N$228,'[37]16'!$I$6:$I$228,'[37]16'!$P$6:$P$228,'[37]16'!$K$6:$K$228</definedName>
    <definedName name="T16?Data" localSheetId="0">'[36]16'!$H$228:$P$228,'[36]16'!$H$6:$P$224</definedName>
    <definedName name="T16?Data">'[37]16'!$H$228:$P$228,'[37]16'!$H$6:$P$224</definedName>
    <definedName name="T16?item_ext?ЧЕЛ" localSheetId="0">'отчет за 2024 год'!P6_T16?item_ext?ЧЕЛ,'отчет за 2024 год'!P7_T16?item_ext?ЧЕЛ,'отчет за 2024 год'!P8_T16?item_ext?ЧЕЛ,'отчет за 2024 год'!P9_T16?item_ext?ЧЕЛ,'отчет за 2024 год'!P10_T16?item_ext?ЧЕЛ</definedName>
    <definedName name="T16?item_ext?ЧЕЛ">P6_T16?item_ext?ЧЕЛ,P7_T16?item_ext?ЧЕЛ,P8_T16?item_ext?ЧЕЛ,P9_T16?item_ext?ЧЕЛ,P10_T16?item_ext?ЧЕЛ</definedName>
    <definedName name="T16?unit?ТРУБ" localSheetId="0">'отчет за 2024 год'!P6_T16?unit?ТРУБ,'отчет за 2024 год'!P7_T16?unit?ТРУБ,'отчет за 2024 год'!P8_T16?unit?ТРУБ,'отчет за 2024 год'!P9_T16?unit?ТРУБ,'отчет за 2024 год'!P10_T16?unit?ТРУБ,'отчет за 2024 год'!P11_T16?unit?ТРУБ,'отчет за 2024 год'!P12_T16?unit?ТРУБ,'отчет за 2024 год'!P13_T16?unit?ТРУБ</definedName>
    <definedName name="T16?unit?ТРУБ">P6_T16?unit?ТРУБ,P7_T16?unit?ТРУБ,P8_T16?unit?ТРУБ,P9_T16?unit?ТРУБ,P10_T16?unit?ТРУБ,P11_T16?unit?ТРУБ,P12_T16?unit?ТРУБ,P13_T16?unit?ТРУБ</definedName>
    <definedName name="T16?unit?ЧЕЛ" localSheetId="0">'отчет за 2024 год'!P8_T16?unit?ЧЕЛ,'отчет за 2024 год'!P9_T16?unit?ЧЕЛ,'отчет за 2024 год'!P10_T16?unit?ЧЕЛ</definedName>
    <definedName name="T16?unit?ЧЕЛ">P8_T16?unit?ЧЕЛ,P9_T16?unit?ЧЕЛ,P10_T16?unit?ЧЕЛ</definedName>
    <definedName name="T16_Protect" localSheetId="0">'[36]16'!$A$6:$C$225,'[36]16'!$H$8:$L$224</definedName>
    <definedName name="T16_Protect">'[37]16'!$A$6:$C$225,'[37]16'!$H$8:$L$224</definedName>
    <definedName name="T17.1?axis?C?НП" localSheetId="0">'[36]17.1'!$D$6:$Q$19,'[36]17.1'!$D$21:$Q$34</definedName>
    <definedName name="T17.1?axis?C?НП">'[37]17.1'!$D$6:$Q$19,'[37]17.1'!$D$21:$Q$34</definedName>
    <definedName name="T17.1?axis?R?ВРАС" localSheetId="0">'[36]17.1'!$D$30:$S$32,'[36]17.1'!$D$15:$S$17</definedName>
    <definedName name="T17.1?axis?R?ВРАС">'[37]17.1'!$D$30:$S$32,'[37]17.1'!$D$15:$S$17</definedName>
    <definedName name="T17.1?axis?R?ВРАС?" localSheetId="0">'[36]17.1'!$B$30:$B$32,'[36]17.1'!$B$15:$B$17</definedName>
    <definedName name="T17.1?axis?R?ВРАС?">'[37]17.1'!$B$30:$B$32,'[37]17.1'!$B$15:$B$17</definedName>
    <definedName name="T17.1?Data" localSheetId="0">'[36]17.1'!$D$21:$Q$34,'[36]17.1'!$S$6:$S$8,'[36]17.1'!$S$10,'[36]17.1'!$S$12,'[36]17.1'!$S$14:$S$19,'[36]17.1'!$S$21:$S$23,'[36]17.1'!$S$25,'[36]17.1'!$S$27,'[36]17.1'!$S$29:$S$34,'[36]17.1'!$D$5:$Q$19</definedName>
    <definedName name="T17.1?Data">'[37]17.1'!$D$21:$Q$34,'[37]17.1'!$S$6:$S$8,'[37]17.1'!$S$10,'[37]17.1'!$S$12,'[37]17.1'!$S$14:$S$19,'[37]17.1'!$S$21:$S$23,'[37]17.1'!$S$25,'[37]17.1'!$S$27,'[37]17.1'!$S$29:$S$34,'[37]17.1'!$D$5:$Q$19</definedName>
    <definedName name="T17.1?item_ext?ВСЕГО" localSheetId="0">'[36]17.1'!$S$6:$S$19,'[36]17.1'!$S$21:$S$34</definedName>
    <definedName name="T17.1?item_ext?ВСЕГО">'[37]17.1'!$S$6:$S$19,'[37]17.1'!$S$21:$S$34</definedName>
    <definedName name="T17.1?L1" localSheetId="0">'[36]17.1'!$A$6:$S$6,'[36]17.1'!$A$21:$S$21</definedName>
    <definedName name="T17.1?L1">'[37]17.1'!$A$6:$S$6,'[37]17.1'!$A$21:$S$21</definedName>
    <definedName name="T17.1?L2" localSheetId="0">'[36]17.1'!$A$7:$S$7,'[36]17.1'!$A$22:$S$22</definedName>
    <definedName name="T17.1?L2">'[37]17.1'!$A$7:$S$7,'[37]17.1'!$A$22:$S$22</definedName>
    <definedName name="T17.1?L3" localSheetId="0">'[36]17.1'!$A$8:$S$8,'[36]17.1'!$A$23:$S$23</definedName>
    <definedName name="T17.1?L3">'[37]17.1'!$A$8:$S$8,'[37]17.1'!$A$23:$S$23</definedName>
    <definedName name="T17.1?L3.1" localSheetId="0">'[36]17.1'!$A$9:$S$9,'[36]17.1'!$A$24:$S$24</definedName>
    <definedName name="T17.1?L3.1">'[37]17.1'!$A$9:$S$9,'[37]17.1'!$A$24:$S$24</definedName>
    <definedName name="T17.1?L4" localSheetId="0">'[36]17.1'!$A$10:$S$10,'[36]17.1'!$A$25:$S$25</definedName>
    <definedName name="T17.1?L4">'[37]17.1'!$A$10:$S$10,'[37]17.1'!$A$25:$S$25</definedName>
    <definedName name="T17.1?L4.1" localSheetId="0">'[36]17.1'!$A$11:$S$11,'[36]17.1'!$A$26:$S$26</definedName>
    <definedName name="T17.1?L4.1">'[37]17.1'!$A$11:$S$11,'[37]17.1'!$A$26:$S$26</definedName>
    <definedName name="T17.1?L5" localSheetId="0">'[36]17.1'!$A$12:$S$12,'[36]17.1'!$A$27:$S$27</definedName>
    <definedName name="T17.1?L5">'[37]17.1'!$A$12:$S$12,'[37]17.1'!$A$27:$S$27</definedName>
    <definedName name="T17.1?L5.1" localSheetId="0">'[36]17.1'!$A$13:$S$13,'[36]17.1'!$A$28:$S$28</definedName>
    <definedName name="T17.1?L5.1">'[37]17.1'!$A$13:$S$13,'[37]17.1'!$A$28:$S$28</definedName>
    <definedName name="T17.1?L6" localSheetId="0">'[36]17.1'!$A$14:$S$14,'[36]17.1'!$A$29:$S$29</definedName>
    <definedName name="T17.1?L6">'[37]17.1'!$A$14:$S$14,'[37]17.1'!$A$29:$S$29</definedName>
    <definedName name="T17.1?L7" localSheetId="0">'[36]17.1'!$D$30:$S$32,'[36]17.1'!$D$15:$S$17</definedName>
    <definedName name="T17.1?L7">'[37]17.1'!$D$30:$S$32,'[37]17.1'!$D$15:$S$17</definedName>
    <definedName name="T17.1?L8" localSheetId="0">'[36]17.1'!$A$19:$S$19,'[36]17.1'!$A$34:$S$34</definedName>
    <definedName name="T17.1?L8">'[37]17.1'!$A$19:$S$19,'[37]17.1'!$A$34:$S$34</definedName>
    <definedName name="T17.1?unit?РУБ" localSheetId="0">'[36]17.1'!$D$9:$S$9,'[36]17.1'!$D$11:$S$11,'[36]17.1'!$D$13:$S$13,'[36]17.1'!$D$24:$S$24,'[36]17.1'!$D$26:$S$26,'[36]17.1'!$D$28:$S$28</definedName>
    <definedName name="T17.1?unit?РУБ">'[37]17.1'!$D$9:$S$9,'[37]17.1'!$D$11:$S$11,'[37]17.1'!$D$13:$S$13,'[37]17.1'!$D$24:$S$24,'[37]17.1'!$D$26:$S$26,'[37]17.1'!$D$28:$S$28</definedName>
    <definedName name="T17.1?unit?ТРУБ" localSheetId="0">'[36]17.1'!$D$8:$S$8,'[36]17.1'!$D$10:$S$10,'[36]17.1'!$D$12:$S$12,'[36]17.1'!$D$14:$S$19,'[36]17.1'!$D$23:$S$23,'[36]17.1'!$D$25:$S$25,'[36]17.1'!$D$27:$S$27,'[36]17.1'!$D$29:$S$34</definedName>
    <definedName name="T17.1?unit?ТРУБ">'[37]17.1'!$D$8:$S$8,'[37]17.1'!$D$10:$S$10,'[37]17.1'!$D$12:$S$12,'[37]17.1'!$D$14:$S$19,'[37]17.1'!$D$23:$S$23,'[37]17.1'!$D$25:$S$25,'[37]17.1'!$D$27:$S$27,'[37]17.1'!$D$29:$S$34</definedName>
    <definedName name="T17.1?unit?ЧДН" localSheetId="0">'[36]17.1'!$D$7:$S$7,'[36]17.1'!$D$22:$S$22</definedName>
    <definedName name="T17.1?unit?ЧДН">'[37]17.1'!$D$7:$S$7,'[37]17.1'!$D$22:$S$22</definedName>
    <definedName name="T17.1?unit?ЧЕЛ" localSheetId="0">'[36]17.1'!$D$21:$S$21,'[36]17.1'!$D$6:$S$6</definedName>
    <definedName name="T17.1?unit?ЧЕЛ">'[37]17.1'!$D$21:$S$21,'[37]17.1'!$D$6:$S$6</definedName>
    <definedName name="T17?axis?ПРД?БАЗ" localSheetId="0">'[36]17'!$I$6:$J$17,'[36]17'!$F$6:$G$17</definedName>
    <definedName name="T17?axis?ПРД?БАЗ">'[37]17'!$I$6:$J$17,'[37]17'!$F$6:$G$17</definedName>
    <definedName name="T17?axis?ПРД?ПРЕД" localSheetId="0">'[36]17'!$K$6:$L$17,'[36]17'!$D$6:$E$17</definedName>
    <definedName name="T17?axis?ПРД?ПРЕД">'[37]17'!$K$6:$L$17,'[37]17'!$D$6:$E$17</definedName>
    <definedName name="T17?axis?ПФ?ПЛАН" localSheetId="0">'[36]17'!$I$6:$I$17,'[36]17'!$D$6:$D$17,'[36]17'!$K$6:$K$17,'[36]17'!$F$6:$F$17</definedName>
    <definedName name="T17?axis?ПФ?ПЛАН">'[37]17'!$I$6:$I$17,'[37]17'!$D$6:$D$17,'[37]17'!$K$6:$K$17,'[37]17'!$F$6:$F$17</definedName>
    <definedName name="T17?axis?ПФ?ФАКТ" localSheetId="0">'[36]17'!$J$6:$J$17,'[36]17'!$E$6:$E$17,'[36]17'!$L$6:$L$17,'[36]17'!$G$6:$G$17</definedName>
    <definedName name="T17?axis?ПФ?ФАКТ">'[37]17'!$J$6:$J$17,'[37]17'!$E$6:$E$17,'[37]17'!$L$6:$L$17,'[37]17'!$G$6:$G$17</definedName>
    <definedName name="T17?Data" localSheetId="0">'[36]17'!$D$17:$L$17,'[36]17'!$D$6:$L$15</definedName>
    <definedName name="T17?Data">'[37]17'!$D$17:$L$17,'[37]17'!$D$6:$L$15</definedName>
    <definedName name="T17_1_Protect" localSheetId="0">'[36]17.1'!$D$9:$Q$11,'[36]17.1'!$D$13:$Q$17,'[36]17.1'!$D$21:$Q$22,'[36]17.1'!$D$24:$Q$26,'[36]17.1'!$D$28:$Q$32,'[36]17.1'!$B$15:$B$17,'[36]17.1'!$B$30:$B$32,'[36]17.1'!$D$5:$Q$7</definedName>
    <definedName name="T17_1_Protect">'[37]17.1'!$D$9:$Q$11,'[37]17.1'!$D$13:$Q$17,'[37]17.1'!$D$21:$Q$22,'[37]17.1'!$D$24:$Q$26,'[37]17.1'!$D$28:$Q$32,'[37]17.1'!$B$15:$B$17,'[37]17.1'!$B$30:$B$32,'[37]17.1'!$D$5:$Q$7</definedName>
    <definedName name="T17_Protect" localSheetId="0">'[36]17'!$B$12:$B$15,'[36]17'!$D$6:$H$15</definedName>
    <definedName name="T17_Protect">'[37]17'!$B$12:$B$15,'[37]17'!$D$6:$H$15</definedName>
    <definedName name="T18?axis?ПРД?БАЗ" localSheetId="0">'[36]18'!$L$6:$M$49,'[36]18'!$I$6:$J$49</definedName>
    <definedName name="T18?axis?ПРД?БАЗ">'[37]18'!$L$6:$M$49,'[37]18'!$I$6:$J$49</definedName>
    <definedName name="T18?axis?ПРД?ПРЕД" localSheetId="0">'[36]18'!$N$6:$O$49,'[36]18'!$G$6:$H$49</definedName>
    <definedName name="T18?axis?ПРД?ПРЕД">'[37]18'!$N$6:$O$49,'[37]18'!$G$6:$H$49</definedName>
    <definedName name="T18?axis?ПФ?ПЛАН" localSheetId="0">'[36]18'!$L$6:$L$49,'[36]18'!$G$6:$G$49,'[36]18'!$N$6:$N$49,'[36]18'!$I$6:$I$49</definedName>
    <definedName name="T18?axis?ПФ?ПЛАН">'[37]18'!$L$6:$L$49,'[37]18'!$G$6:$G$49,'[37]18'!$N$6:$N$49,'[37]18'!$I$6:$I$49</definedName>
    <definedName name="T18?axis?ПФ?ФАКТ" localSheetId="0">'[36]18'!$M$6:$M$49,'[36]18'!$H$6:$H$49,'[36]18'!$O$6:$O$49,'[36]18'!$J$6:$J$49</definedName>
    <definedName name="T18?axis?ПФ?ФАКТ">'[37]18'!$M$6:$M$49,'[37]18'!$H$6:$H$49,'[37]18'!$O$6:$O$49,'[37]18'!$J$6:$J$49</definedName>
    <definedName name="T18?Data" localSheetId="0">'[36]18'!$G$49:$O$49,'[36]18'!$G$6:$O$46</definedName>
    <definedName name="T18?Data">'[37]18'!$G$49:$O$49,'[37]18'!$G$6:$O$46</definedName>
    <definedName name="T18_Protect" localSheetId="0">'[36]18'!$G$6:$K$47,'[36]18'!$B$6:$C$47</definedName>
    <definedName name="T18_Protect">'[37]18'!$G$6:$K$47,'[37]18'!$B$6:$C$47</definedName>
    <definedName name="T19?axis?ПРД?БАЗ" localSheetId="0">'[36]19'!$L$6:$M$26,'[36]19'!$I$6:$J$26</definedName>
    <definedName name="T19?axis?ПРД?БАЗ">'[37]19'!$L$6:$M$26,'[37]19'!$I$6:$J$26</definedName>
    <definedName name="T19?axis?ПРД?ПРЕД" localSheetId="0">'[36]19'!$N$6:$O$26,'[36]19'!$G$6:$H$26</definedName>
    <definedName name="T19?axis?ПРД?ПРЕД">'[37]19'!$N$6:$O$26,'[37]19'!$G$6:$H$26</definedName>
    <definedName name="T19?axis?ПФ?ПЛАН" localSheetId="0">'[36]19'!$L$6:$L$26,'[36]19'!$G$6:$G$26,'[36]19'!$N$6:$N$26,'[36]19'!$I$6:$I$26</definedName>
    <definedName name="T19?axis?ПФ?ПЛАН">'[37]19'!$L$6:$L$26,'[37]19'!$G$6:$G$26,'[37]19'!$N$6:$N$26,'[37]19'!$I$6:$I$26</definedName>
    <definedName name="T19?axis?ПФ?ФАКТ" localSheetId="0">'[36]19'!$M$6:$M$26,'[36]19'!$H$6:$H$26,'[36]19'!$O$6:$O$26,'[36]19'!$J$6:$J$26</definedName>
    <definedName name="T19?axis?ПФ?ФАКТ">'[37]19'!$M$6:$M$26,'[37]19'!$H$6:$H$26,'[37]19'!$O$6:$O$26,'[37]19'!$J$6:$J$26</definedName>
    <definedName name="T19?L1.x" localSheetId="0">'[36]19'!$G$20:$O$22,'[36]19'!$G$8:$O$10</definedName>
    <definedName name="T19?L1.x">'[37]19'!$G$20:$O$22,'[37]19'!$G$8:$O$10</definedName>
    <definedName name="T19_Protect" localSheetId="0">'[36]19'!$A$6:$C$23,'[36]19'!$G$6:$K$23</definedName>
    <definedName name="T19_Protect">'[37]19'!$A$6:$C$23,'[37]19'!$G$6:$K$23</definedName>
    <definedName name="T2.1?axis?C?ПЭ?" localSheetId="0">'[36]2.1'!$E$5:$N$5</definedName>
    <definedName name="T2.1?axis?C?ПЭ?">'[37]2.1'!$E$5:$N$5</definedName>
    <definedName name="T2.1?axis?R?ВТОП" localSheetId="0">'[36]2.1'!$E$47:$O$59,'[36]2.1'!$E$62:$O$74,'[36]2.1'!$E$77:$O$89,'[36]2.1'!$E$92:$O$104,'[36]2.1'!$E$107:$O$119,'[36]2.1'!$E$123:$O$135,'[36]2.1'!$E$138:$O$150,'[36]2.1'!$E$154:$O$166</definedName>
    <definedName name="T2.1?axis?R?ВТОП">'[37]2.1'!$E$47:$O$59,'[37]2.1'!$E$62:$O$74,'[37]2.1'!$E$77:$O$89,'[37]2.1'!$E$92:$O$104,'[37]2.1'!$E$107:$O$119,'[37]2.1'!$E$123:$O$135,'[37]2.1'!$E$138:$O$150,'[37]2.1'!$E$154:$O$166</definedName>
    <definedName name="T2.1?axis?R?ВТОП?" localSheetId="0">'[36]2.1'!$C$170:$C$182,'[36]2.1'!$C$154:$C$166,'[36]2.1'!$C$138:$C$150,'[36]2.1'!$C$123:$C$135,'[36]2.1'!$C$107:$C$119,'[36]2.1'!$C$92:$C$104,'[36]2.1'!$C$77:$C$89,'[36]2.1'!$C$62:$C$74</definedName>
    <definedName name="T2.1?axis?R?ВТОП?">'[37]2.1'!$C$170:$C$182,'[37]2.1'!$C$154:$C$166,'[37]2.1'!$C$138:$C$150,'[37]2.1'!$C$123:$C$135,'[37]2.1'!$C$107:$C$119,'[37]2.1'!$C$92:$C$104,'[37]2.1'!$C$77:$C$89,'[37]2.1'!$C$62:$C$74</definedName>
    <definedName name="T2.1?axis?R?ДЕТ" localSheetId="0">'[36]2.1'!$E$186:$O$198,'[36]2.1'!$E$31:$O$43,'[36]2.1'!$E$47:$O$59,'[36]2.1'!$E$62:$O$74,'[36]2.1'!$E$77:$O$89,'[36]2.1'!$E$92:$O$104,'[36]2.1'!$E$107:$O$119,'[36]2.1'!$E$123:$O$135</definedName>
    <definedName name="T2.1?axis?R?ДЕТ">'[37]2.1'!$E$186:$O$198,'[37]2.1'!$E$31:$O$43,'[37]2.1'!$E$47:$O$59,'[37]2.1'!$E$62:$O$74,'[37]2.1'!$E$77:$O$89,'[37]2.1'!$E$92:$O$104,'[37]2.1'!$E$107:$O$119,'[37]2.1'!$E$123:$O$135</definedName>
    <definedName name="T2.1?axis?R?ДЕТ?" localSheetId="0">'[36]2.1'!$B$47:$B$59,'[36]2.1'!$B$62:$B$74,'[36]2.1'!$B$77:$B$89,'[36]2.1'!$B$92:$B$104,'[36]2.1'!$B$107:$B$119,'[36]2.1'!$B$123:$B$135,'[36]2.1'!$B$138:$B$150,'[36]2.1'!$B$154:$B$166</definedName>
    <definedName name="T2.1?axis?R?ДЕТ?">'[37]2.1'!$B$47:$B$59,'[37]2.1'!$B$62:$B$74,'[37]2.1'!$B$77:$B$89,'[37]2.1'!$B$92:$B$104,'[37]2.1'!$B$107:$B$119,'[37]2.1'!$B$123:$B$135,'[37]2.1'!$B$138:$B$150,'[37]2.1'!$B$154:$B$166</definedName>
    <definedName name="T2.1?Data" localSheetId="0">'[36]2.1'!$E$51:$N$58,'[36]2.1'!$E$46:$N$49,'[36]2.1'!$E$44:$N$44,'[36]2.1'!$E$35:$N$42,'[36]2.1'!$E$8:$N$33,'[36]2.1'!$E$169:$N$172,'отчет за 2024 год'!P1_T2.1?Data,'отчет за 2024 год'!P2_T2.1?Data,'отчет за 2024 год'!P3_T2.1?Data</definedName>
    <definedName name="T2.1?Data">'[37]2.1'!$E$51:$N$58,'[37]2.1'!$E$46:$N$49,'[37]2.1'!$E$44:$N$44,'[37]2.1'!$E$35:$N$42,'[37]2.1'!$E$8:$N$33,'[37]2.1'!$E$169:$N$172,P1_T2.1?Data,P2_T2.1?Data,P3_T2.1?Data</definedName>
    <definedName name="T2.1?item_ext?ГАЗ" localSheetId="0">'[36]2.1'!$E$191:$N$194,'[36]2.1'!$E$97:$N$100,'[36]2.1'!$E$82:$N$85,'[36]2.1'!$E$128:$N$131</definedName>
    <definedName name="T2.1?item_ext?ГАЗ">'[37]2.1'!$E$191:$N$194,'[37]2.1'!$E$97:$N$100,'[37]2.1'!$E$82:$N$85,'[37]2.1'!$E$128:$N$131</definedName>
    <definedName name="T2.1?unit?МКВТЧ" localSheetId="0">'[36]2.1'!$E$12:$N$12,'[36]2.1'!$E$14:$N$15,'[36]2.1'!$E$17:$N$17,'[36]2.1'!$E$22:$N$22,'[36]2.1'!$E$8:$N$10</definedName>
    <definedName name="T2.1?unit?МКВТЧ">'[37]2.1'!$E$12:$N$12,'[37]2.1'!$E$14:$N$15,'[37]2.1'!$E$17:$N$17,'[37]2.1'!$E$22:$N$22,'[37]2.1'!$E$8:$N$10</definedName>
    <definedName name="T2.1?unit?ПРЦ" localSheetId="0">'[36]2.1'!$E$20:$N$20,'[36]2.1'!$E$29:$N$29,'[36]2.1'!$E$46:$N$49,'[36]2.1'!$E$51:$N$58,'[36]2.1'!$E$11:$N$11,'[36]2.1'!$E$16:$N$16</definedName>
    <definedName name="T2.1?unit?ПРЦ">'[37]2.1'!$E$20:$N$20,'[37]2.1'!$E$29:$N$29,'[37]2.1'!$E$46:$N$49,'[37]2.1'!$E$51:$N$58,'[37]2.1'!$E$11:$N$11,'[37]2.1'!$E$16:$N$16</definedName>
    <definedName name="T2.1?unit?РУБ.ТМКБ" localSheetId="0">'[36]2.1'!$E$191:$N$194,'[36]2.1'!$E$97:$N$100,'[36]2.1'!$E$128:$N$131</definedName>
    <definedName name="T2.1?unit?РУБ.ТМКБ">'[37]2.1'!$E$191:$N$194,'[37]2.1'!$E$97:$N$100,'[37]2.1'!$E$128:$N$131</definedName>
    <definedName name="T2.1?unit?РУБ.ТНТ" localSheetId="0">'[36]2.1'!$E$195:$N$197,'[36]2.1'!$E$92:$N$94,'отчет за 2024 год'!P1_T2.1?unit?РУБ.ТНТ</definedName>
    <definedName name="T2.1?unit?РУБ.ТНТ">'[37]2.1'!$E$195:$N$197,'[37]2.1'!$E$92:$N$94,P1_T2.1?unit?РУБ.ТНТ</definedName>
    <definedName name="T2.1?unit?РУБ.ТУТ" localSheetId="0">'[36]2.1'!$E$174:$N$181,'[36]2.1'!$E$183:$N$183,'[36]2.1'!$E$169:$N$172</definedName>
    <definedName name="T2.1?unit?РУБ.ТУТ">'[37]2.1'!$E$174:$N$181,'[37]2.1'!$E$183:$N$183,'[37]2.1'!$E$169:$N$172</definedName>
    <definedName name="T2.1?unit?ТГКАЛ" localSheetId="0">'[36]2.1'!$E$21:$N$21,'[36]2.1'!$E$25:$N$25,'[36]2.1'!$E$18:$N$19</definedName>
    <definedName name="T2.1?unit?ТГКАЛ">'[37]2.1'!$E$21:$N$21,'[37]2.1'!$E$25:$N$25,'[37]2.1'!$E$18:$N$19</definedName>
    <definedName name="T2.1?unit?ТРУБ" localSheetId="0">'[36]2.1'!$E$137:$N$151,'[36]2.1'!$E$153:$N$167,'[36]2.1'!$E$106:$N$120</definedName>
    <definedName name="T2.1?unit?ТРУБ">'[37]2.1'!$E$137:$N$151,'[37]2.1'!$E$153:$N$167,'[37]2.1'!$E$106:$N$120</definedName>
    <definedName name="T2.1?unit?ТТНТ" localSheetId="0">'[36]2.1'!$E$81:$N$81,'[36]2.1'!$E$86:$N$88,'[36]2.1'!$E$77:$N$79</definedName>
    <definedName name="T2.1?unit?ТТНТ">'[37]2.1'!$E$81:$N$81,'[37]2.1'!$E$86:$N$88,'[37]2.1'!$E$77:$N$79</definedName>
    <definedName name="T2.1?unit?ТТУТ" localSheetId="0">'[36]2.1'!$E$27:$N$28,'[36]2.1'!$E$30:$N$33,'[36]2.1'!$E$35:$N$42,'[36]2.1'!$E$44:$N$44,'[36]2.1'!$E$24:$N$24</definedName>
    <definedName name="T2.1?unit?ТТУТ">'[37]2.1'!$E$27:$N$28,'[37]2.1'!$E$30:$N$33,'[37]2.1'!$E$35:$N$42,'[37]2.1'!$E$44:$N$44,'[37]2.1'!$E$24:$N$24</definedName>
    <definedName name="T2.1_Protect">P4_T2.1_Protect,P5_T2.1_Protect,P6_T2.1_Protect,P7_T2.1_Protect</definedName>
    <definedName name="T2.2?axis?C?ПЭ?" localSheetId="0">'[36]2.2'!$E$5:$L$5</definedName>
    <definedName name="T2.2?axis?C?ПЭ?">'[37]2.2'!$E$5:$L$5</definedName>
    <definedName name="T2.2?axis?R?ВТОП" localSheetId="0">'[36]2.2'!$E$47:$M$59,'[36]2.2'!$E$62:$M$74,'[36]2.2'!$E$77:$M$89,'[36]2.2'!$E$92:$M$104,'[36]2.2'!$E$107:$M$119,'[36]2.2'!$E$123:$M$135,'[36]2.2'!$E$138:$M$150,'[36]2.2'!$E$154:$M$166</definedName>
    <definedName name="T2.2?axis?R?ВТОП">'[37]2.2'!$E$47:$M$59,'[37]2.2'!$E$62:$M$74,'[37]2.2'!$E$77:$M$89,'[37]2.2'!$E$92:$M$104,'[37]2.2'!$E$107:$M$119,'[37]2.2'!$E$123:$M$135,'[37]2.2'!$E$138:$M$150,'[37]2.2'!$E$154:$M$166</definedName>
    <definedName name="T2.2?axis?R?ВТОП?" localSheetId="0">'[36]2.2'!$C$170:$C$182,'[36]2.2'!$C$154:$C$166,'[36]2.2'!$C$138:$C$150,'[36]2.2'!$C$123:$C$135,'[36]2.2'!$C$107:$C$119,'[36]2.2'!$C$92:$C$104,'[36]2.2'!$C$77:$C$89,'[36]2.2'!$C$62:$C$74</definedName>
    <definedName name="T2.2?axis?R?ВТОП?">'[37]2.2'!$C$170:$C$182,'[37]2.2'!$C$154:$C$166,'[37]2.2'!$C$138:$C$150,'[37]2.2'!$C$123:$C$135,'[37]2.2'!$C$107:$C$119,'[37]2.2'!$C$92:$C$104,'[37]2.2'!$C$77:$C$89,'[37]2.2'!$C$62:$C$74</definedName>
    <definedName name="T2.2?axis?R?ДЕТ" localSheetId="0">'[36]2.2'!$E$186:$M$198,'[36]2.2'!$E$31:$M$43,'[36]2.2'!$E$47:$M$59,'[36]2.2'!$E$62:$M$74,'[36]2.2'!$E$77:$M$89,'[36]2.2'!$E$92:$M$104,'[36]2.2'!$E$107:$M$119,'[36]2.2'!$E$123:$M$135</definedName>
    <definedName name="T2.2?axis?R?ДЕТ">'[37]2.2'!$E$186:$M$198,'[37]2.2'!$E$31:$M$43,'[37]2.2'!$E$47:$M$59,'[37]2.2'!$E$62:$M$74,'[37]2.2'!$E$77:$M$89,'[37]2.2'!$E$92:$M$104,'[37]2.2'!$E$107:$M$119,'[37]2.2'!$E$123:$M$135</definedName>
    <definedName name="T2.2?axis?R?ДЕТ?" localSheetId="0">'[36]2.2'!$B$47:$B$59,'[36]2.2'!$B$62:$B$74,'[36]2.2'!$B$77:$B$89,'[36]2.2'!$B$92:$B$104,'[36]2.2'!$B$107:$B$119,'[36]2.2'!$B$123:$B$135,'[36]2.2'!$B$138:$B$150,'[36]2.2'!$B$154:$B$166</definedName>
    <definedName name="T2.2?axis?R?ДЕТ?">'[37]2.2'!$B$47:$B$59,'[37]2.2'!$B$62:$B$74,'[37]2.2'!$B$77:$B$89,'[37]2.2'!$B$92:$B$104,'[37]2.2'!$B$107:$B$119,'[37]2.2'!$B$123:$B$135,'[37]2.2'!$B$138:$B$150,'[37]2.2'!$B$154:$B$166</definedName>
    <definedName name="T2.2?Data" localSheetId="0">'[36]2.2'!$E$174:$L$181,'[36]2.2'!$E$183:$L$183,'[36]2.2'!$E$186:$L$197,'[36]2.2'!$E$200:$L$200,'[36]2.2'!$E$111:$L$118,'отчет за 2024 год'!P1_T2.2?Data,'отчет за 2024 год'!P2_T2.2?Data,'отчет за 2024 год'!P3_T2.2?Data</definedName>
    <definedName name="T2.2?Data">'[37]2.2'!$E$174:$L$181,'[37]2.2'!$E$183:$L$183,'[37]2.2'!$E$186:$L$197,'[37]2.2'!$E$200:$L$200,'[37]2.2'!$E$111:$L$118,P1_T2.2?Data,P2_T2.2?Data,P3_T2.2?Data</definedName>
    <definedName name="T2.2?item_ext?ГАЗ" localSheetId="0">'[36]2.2'!$E$191:$L$194,'[36]2.2'!$E$97:$L$100,'[36]2.2'!$E$82:$L$85,'[36]2.2'!$E$128:$L$131</definedName>
    <definedName name="T2.2?item_ext?ГАЗ">'[37]2.2'!$E$191:$L$194,'[37]2.2'!$E$97:$L$100,'[37]2.2'!$E$82:$L$85,'[37]2.2'!$E$128:$L$131</definedName>
    <definedName name="T2.2?unit?МКВТЧ" localSheetId="0">'[36]2.2'!$E$12:$L$12,'[36]2.2'!$E$14:$L$15,'[36]2.2'!$E$17:$L$17,'[36]2.2'!$E$22:$L$22,'[36]2.2'!$E$8:$L$10</definedName>
    <definedName name="T2.2?unit?МКВТЧ">'[37]2.2'!$E$12:$L$12,'[37]2.2'!$E$14:$L$15,'[37]2.2'!$E$17:$L$17,'[37]2.2'!$E$22:$L$22,'[37]2.2'!$E$8:$L$10</definedName>
    <definedName name="T2.2?unit?ПРЦ" localSheetId="0">'[36]2.2'!$E$20:$L$20,'[36]2.2'!$E$29:$L$29,'[36]2.2'!$E$46:$L$49,'[36]2.2'!$E$51:$L$58,'[36]2.2'!$E$11:$L$11,'[36]2.2'!$E$16:$L$16</definedName>
    <definedName name="T2.2?unit?ПРЦ">'[37]2.2'!$E$20:$L$20,'[37]2.2'!$E$29:$L$29,'[37]2.2'!$E$46:$L$49,'[37]2.2'!$E$51:$L$58,'[37]2.2'!$E$11:$L$11,'[37]2.2'!$E$16:$L$16</definedName>
    <definedName name="T2.2?unit?РУБ.ТМКБ" localSheetId="0">'[36]2.2'!$E$191:$L$194,'[36]2.2'!$E$97:$L$100,'[36]2.2'!$E$128:$L$131</definedName>
    <definedName name="T2.2?unit?РУБ.ТМКБ">'[37]2.2'!$E$191:$L$194,'[37]2.2'!$E$97:$L$100,'[37]2.2'!$E$128:$L$131</definedName>
    <definedName name="T2.2?unit?РУБ.ТНТ" localSheetId="0">'[36]2.2'!$E$195:$L$197,'[36]2.2'!$E$96:$L$96,'отчет за 2024 год'!P1_T2.2?unit?РУБ.ТНТ</definedName>
    <definedName name="T2.2?unit?РУБ.ТНТ">'[37]2.2'!$E$195:$L$197,'[37]2.2'!$E$96:$L$96,P1_T2.2?unit?РУБ.ТНТ</definedName>
    <definedName name="T2.2?unit?РУБ.ТУТ" localSheetId="0">'[36]2.2'!$E$174:$L$181,'[36]2.2'!$E$183:$L$183,'[36]2.2'!$E$169:$L$172</definedName>
    <definedName name="T2.2?unit?РУБ.ТУТ">'[37]2.2'!$E$174:$L$181,'[37]2.2'!$E$183:$L$183,'[37]2.2'!$E$169:$L$172</definedName>
    <definedName name="T2.2?unit?ТГКАЛ" localSheetId="0">'[36]2.2'!$E$21:$L$21,'[36]2.2'!$E$25:$L$25,'[36]2.2'!$E$18:$L$19</definedName>
    <definedName name="T2.2?unit?ТГКАЛ">'[37]2.2'!$E$21:$L$21,'[37]2.2'!$E$25:$L$25,'[37]2.2'!$E$18:$L$19</definedName>
    <definedName name="T2.2?unit?ТРУБ" localSheetId="0">'[36]2.2'!$E$137:$L$151,'[36]2.2'!$E$153:$L$167,'[36]2.2'!$E$106:$L$120</definedName>
    <definedName name="T2.2?unit?ТРУБ">'[37]2.2'!$E$137:$L$151,'[37]2.2'!$E$153:$L$167,'[37]2.2'!$E$106:$L$120</definedName>
    <definedName name="T2.2?unit?ТТНТ" localSheetId="0">'[36]2.2'!$E$81:$L$81,'[36]2.2'!$E$86:$L$88,'[36]2.2'!$E$77:$L$79</definedName>
    <definedName name="T2.2?unit?ТТНТ">'[37]2.2'!$E$81:$L$81,'[37]2.2'!$E$86:$L$88,'[37]2.2'!$E$77:$L$79</definedName>
    <definedName name="T2.2?unit?ТТУТ" localSheetId="0">'[36]2.2'!$E$27:$L$28,'[36]2.2'!$E$30:$L$33,'[36]2.2'!$E$35:$L$42,'[36]2.2'!$E$44:$L$44,'[36]2.2'!$E$24:$L$24</definedName>
    <definedName name="T2.2?unit?ТТУТ">'[37]2.2'!$E$27:$L$28,'[37]2.2'!$E$30:$L$33,'[37]2.2'!$E$35:$L$42,'[37]2.2'!$E$44:$L$44,'[37]2.2'!$E$24:$L$24</definedName>
    <definedName name="T2?axis?C?ПЭ?" localSheetId="0">'[36]2'!$E$5:$H$5</definedName>
    <definedName name="T2?axis?C?ПЭ?">'[37]2'!$E$5:$H$5</definedName>
    <definedName name="T2?axis?R?ВТОП" localSheetId="0">'[36]2'!$E$168:$N$180,'[36]2'!$E$184:$N$196,'[36]2'!$E$29:$N$41,'отчет за 2024 год'!P1_T2?axis?R?ВТОП</definedName>
    <definedName name="T2?axis?R?ВТОП">'[37]2'!$E$168:$N$180,'[37]2'!$E$184:$N$196,'[37]2'!$E$29:$N$41,P1_T2?axis?R?ВТОП</definedName>
    <definedName name="T2?axis?R?ВТОП?" localSheetId="0">'[36]2'!$C$45:$C$57,'[36]2'!$C$29:$C$41,'[36]2'!$C$184:$C$196,'отчет за 2024 год'!P1_T2?axis?R?ВТОП?</definedName>
    <definedName name="T2?axis?R?ВТОП?">'[37]2'!$C$45:$C$57,'[37]2'!$C$29:$C$41,'[37]2'!$C$184:$C$196,P1_T2?axis?R?ВТОП?</definedName>
    <definedName name="T2?axis?R?ДЕТ" localSheetId="0">'[36]2'!$E$136:$N$148,'[36]2'!$E$152:$N$164,'[36]2'!$E$168:$N$180,'отчет за 2024 год'!P1_T2?axis?R?ДЕТ</definedName>
    <definedName name="T2?axis?R?ДЕТ">'[37]2'!$E$136:$N$148,'[37]2'!$E$152:$N$164,'[37]2'!$E$168:$N$180,P1_T2?axis?R?ДЕТ</definedName>
    <definedName name="T2?axis?R?ДЕТ?" localSheetId="0">'[36]2'!$B$168:$B$180,'[36]2'!$B$184:$B$196,'[36]2'!$B$29:$B$41,'отчет за 2024 год'!P1_T2?axis?R?ДЕТ?</definedName>
    <definedName name="T2?axis?R?ДЕТ?">'[37]2'!$B$168:$B$180,'[37]2'!$B$184:$B$196,'[37]2'!$B$29:$B$41,P1_T2?axis?R?ДЕТ?</definedName>
    <definedName name="T2?axis?ПФ?ПЛАН" localSheetId="0">'[36]2'!$M$6:$M$199,'[36]2'!$K$6:$K$199</definedName>
    <definedName name="T2?axis?ПФ?ПЛАН">'[37]2'!$M$6:$M$199,'[37]2'!$K$6:$K$199</definedName>
    <definedName name="T2?axis?ПФ?ФАКТ" localSheetId="0">'[36]2'!$N$6:$N$199,'[36]2'!$L$6:$L$199</definedName>
    <definedName name="T2?axis?ПФ?ФАКТ">'[37]2'!$N$6:$N$199,'[37]2'!$L$6:$L$199</definedName>
    <definedName name="T2?Data" localSheetId="0">'отчет за 2024 год'!P5_T2?Data,'отчет за 2024 год'!P6_T2?Data,'отчет за 2024 год'!P7_T2?Data</definedName>
    <definedName name="T2?Data">P5_T2?Data,P6_T2?Data,P7_T2?Data</definedName>
    <definedName name="T2?item_ext?ГАЗ" localSheetId="0">'[36]2'!$E$189:$H$192,'[36]2'!$E$95:$H$98,'[36]2'!$E$80:$H$83,'[36]2'!$E$126:$H$129</definedName>
    <definedName name="T2?item_ext?ГАЗ">'[37]2'!$E$189:$H$192,'[37]2'!$E$95:$H$98,'[37]2'!$E$80:$H$83,'[37]2'!$E$126:$H$129</definedName>
    <definedName name="T2?unit?МКВТЧ" localSheetId="0">'[36]2'!$E$10:$H$10,'[36]2'!$E$12:$H$13,'[36]2'!$E$15:$H$15,'[36]2'!$E$20:$H$20,'[36]2'!$E$6:$H$8</definedName>
    <definedName name="T2?unit?МКВТЧ">'[37]2'!$E$10:$H$10,'[37]2'!$E$12:$H$13,'[37]2'!$E$15:$H$15,'[37]2'!$E$20:$H$20,'[37]2'!$E$6:$H$8</definedName>
    <definedName name="T2?unit?ПРЦ" localSheetId="0">'[36]2'!$E$18:$H$18,'[36]2'!$E$27:$H$27,'[36]2'!$E$44:$H$47,'[36]2'!$E$49:$H$56,'[36]2'!$E$9:$H$9,'[36]2'!$K$6:$N$199,'[36]2'!$E$14:$H$14</definedName>
    <definedName name="T2?unit?ПРЦ">'[37]2'!$E$18:$H$18,'[37]2'!$E$27:$H$27,'[37]2'!$E$44:$H$47,'[37]2'!$E$49:$H$56,'[37]2'!$E$9:$H$9,'[37]2'!$K$6:$N$199,'[37]2'!$E$14:$H$14</definedName>
    <definedName name="T2?unit?РУБ.ТМКБ" localSheetId="0">'[36]2'!$E$189:$H$192,'[36]2'!$E$95:$H$98,'[36]2'!$E$126:$H$129</definedName>
    <definedName name="T2?unit?РУБ.ТМКБ">'[37]2'!$E$189:$H$192,'[37]2'!$E$95:$H$98,'[37]2'!$E$126:$H$129</definedName>
    <definedName name="T2?unit?РУБ.ТНТ" localSheetId="0">'[36]2'!$E$90:$H$92,'отчет за 2024 год'!P1_T2?unit?РУБ.ТНТ</definedName>
    <definedName name="T2?unit?РУБ.ТНТ">'[37]2'!$E$90:$H$92,P1_T2?unit?РУБ.ТНТ</definedName>
    <definedName name="T2?unit?РУБ.ТУТ" localSheetId="0">'[36]2'!$E$172:$H$179,'[36]2'!$E$181:$H$181,'[36]2'!$E$167:$H$170</definedName>
    <definedName name="T2?unit?РУБ.ТУТ">'[37]2'!$E$172:$H$179,'[37]2'!$E$181:$H$181,'[37]2'!$E$167:$H$170</definedName>
    <definedName name="T2?unit?ТГКАЛ" localSheetId="0">'[36]2'!$E$19:$H$19,'[36]2'!$E$23:$H$23,'[36]2'!$E$16:$H$17</definedName>
    <definedName name="T2?unit?ТГКАЛ">'[37]2'!$E$19:$H$19,'[37]2'!$E$23:$H$23,'[37]2'!$E$16:$H$17</definedName>
    <definedName name="T2?unit?ТРУБ" localSheetId="0">'[36]2'!$E$104:$H$107,'отчет за 2024 год'!P1_T2?unit?ТРУБ</definedName>
    <definedName name="T2?unit?ТРУБ">'[37]2'!$E$104:$H$107,P1_T2?unit?ТРУБ</definedName>
    <definedName name="T2?unit?ТТНТ" localSheetId="0">'[36]2'!$E$79:$H$79,'[36]2'!$E$84:$H$86,'[36]2'!$E$75:$H$77</definedName>
    <definedName name="T2?unit?ТТНТ">'[37]2'!$E$79:$H$79,'[37]2'!$E$84:$H$86,'[37]2'!$E$75:$H$77</definedName>
    <definedName name="T2?unit?ТТУТ" localSheetId="0">'[36]2'!$E$25:$H$26,'[36]2'!$E$28:$H$31,'[36]2'!$E$33:$H$40,'[36]2'!$E$42:$H$42,'[36]2'!$E$22:$H$22</definedName>
    <definedName name="T2?unit?ТТУТ">'[37]2'!$E$25:$H$26,'[37]2'!$E$28:$H$31,'[37]2'!$E$33:$H$40,'[37]2'!$E$42:$H$42,'[37]2'!$E$22:$H$22</definedName>
    <definedName name="T2_1_Protect" localSheetId="0">'[36]2.1'!$B$196:$B$197,'отчет за 2024 год'!P1_T2_1_Protect,'отчет за 2024 год'!P2_T2_1_Protect,'отчет за 2024 год'!P3_T2_1_Protect,'отчет за 2024 год'!P4_T2_1_Protect,'отчет за 2024 год'!P5_T2_1_Protect,'отчет за 2024 год'!P6_T2_1_Protect</definedName>
    <definedName name="T2_1_Protect">'[37]2.1'!$B$196:$B$197,P1_T2_1_Protect,P2_T2_1_Protect,P3_T2_1_Protect,P4_T2_1_Protect,P5_T2_1_Protect,P6_T2_1_Protect</definedName>
    <definedName name="T2_2_Protect" localSheetId="0">'[36]2.2'!$B$196:$B$197,'отчет за 2024 год'!P1_T2_2_Protect,'отчет за 2024 год'!P2_T2_2_Protect,'отчет за 2024 год'!P3_T2_2_Protect,'отчет за 2024 год'!P4_T2_2_Protect,'отчет за 2024 год'!P5_T2_2_Protect,'отчет за 2024 год'!P6_T2_2_Protect</definedName>
    <definedName name="T2_2_Protect">'[37]2.2'!$B$196:$B$197,P1_T2_2_Protect,P2_T2_2_Protect,P3_T2_2_Protect,P4_T2_2_Protect,P5_T2_2_Protect,P6_T2_2_Protect</definedName>
    <definedName name="T2_DiapProt" localSheetId="2">P1_T2_DiapProt,P2_T2_DiapProt</definedName>
    <definedName name="T2_DiapProt">P1_T2_DiapProt,P2_T2_DiapProt</definedName>
    <definedName name="T2_Protect" localSheetId="0">'[36]2'!$F$5:$H$6,'[36]2'!$B$185:$B$186,'отчет за 2024 год'!P1_T2_Protect,'отчет за 2024 год'!P2_T2_Protect,'отчет за 2024 год'!P3_T2_Protect,'отчет за 2024 год'!P4_T2_Protect,'отчет за 2024 год'!P5_T2_Protect</definedName>
    <definedName name="T2_Protect">'[37]2'!$F$5:$H$6,'[37]2'!$B$185:$B$186,P1_T2_Protect,P2_T2_Protect,P3_T2_Protect,P4_T2_Protect,P5_T2_Protect</definedName>
    <definedName name="T20?axis?R?ДОГОВОР" localSheetId="0">'[36]20'!$G$7:$O$17,'[36]20'!$G$19:$O$29</definedName>
    <definedName name="T20?axis?R?ДОГОВОР">'[37]20'!$G$7:$O$17,'[37]20'!$G$19:$O$29</definedName>
    <definedName name="T20?axis?R?ДОГОВОР?" localSheetId="0">'[36]20'!$D$7:$D$17,'[36]20'!$D$19:$D$29</definedName>
    <definedName name="T20?axis?R?ДОГОВОР?">'[37]20'!$D$7:$D$17,'[37]20'!$D$19:$D$29</definedName>
    <definedName name="T20?axis?ПРД?БАЗ" localSheetId="0">'[36]20'!$L$6:$M$30,'[36]20'!$I$6:$J$30</definedName>
    <definedName name="T20?axis?ПРД?БАЗ">'[37]20'!$L$6:$M$30,'[37]20'!$I$6:$J$30</definedName>
    <definedName name="T20?axis?ПРД?ПРЕД" localSheetId="0">'[36]20'!$G$6:$H$30,'[36]20'!$N$6:$O$30</definedName>
    <definedName name="T20?axis?ПРД?ПРЕД">'[37]20'!$G$6:$H$30,'[37]20'!$N$6:$O$30</definedName>
    <definedName name="T20?axis?ПФ?ПЛАН" localSheetId="0">'[36]20'!$L$6:$L$30,'[36]20'!$G$6:$G$30,'[36]20'!$N$6:$N$30,'[36]20'!$I$6:$I$30</definedName>
    <definedName name="T20?axis?ПФ?ПЛАН">'[37]20'!$L$6:$L$30,'[37]20'!$G$6:$G$30,'[37]20'!$N$6:$N$30,'[37]20'!$I$6:$I$30</definedName>
    <definedName name="T20?axis?ПФ?ФАКТ" localSheetId="0">'[36]20'!$M$6:$M$30,'[36]20'!$H$6:$H$30,'[36]20'!$O$6:$O$30,'[36]20'!$J$6:$J$30</definedName>
    <definedName name="T20?axis?ПФ?ФАКТ">'[37]20'!$M$6:$M$30,'[37]20'!$H$6:$H$30,'[37]20'!$O$6:$O$30,'[37]20'!$J$6:$J$30</definedName>
    <definedName name="T20?Data" localSheetId="0">'[36]20'!$G$8:$O$16,'[36]20'!$G$18:$O$18,'[36]20'!$G$20:$O$28,'[36]20'!$G$30:$O$30,'[36]20'!$G$6:$O$6</definedName>
    <definedName name="T20?Data">'[37]20'!$G$8:$O$16,'[37]20'!$G$18:$O$18,'[37]20'!$G$20:$O$28,'[37]20'!$G$30:$O$30,'[37]20'!$G$6:$O$6</definedName>
    <definedName name="T20?L1.1" localSheetId="0">'[36]20'!$G$11:$O$11,'[36]20'!$G$14:$O$14,'[36]20'!$G$8:$O$8</definedName>
    <definedName name="T20?L1.1">'[37]20'!$G$11:$O$11,'[37]20'!$G$14:$O$14,'[37]20'!$G$8:$O$8</definedName>
    <definedName name="T20?L1.2" localSheetId="0">'[36]20'!$G$12:$O$12,'[36]20'!$G$15:$O$15,'[36]20'!$G$9:$O$9</definedName>
    <definedName name="T20?L1.2">'[37]20'!$G$12:$O$12,'[37]20'!$G$15:$O$15,'[37]20'!$G$9:$O$9</definedName>
    <definedName name="T20?L1.3" localSheetId="0">'[36]20'!$G$13:$O$13,'[36]20'!$G$16:$O$16,'[36]20'!$G$10:$O$10</definedName>
    <definedName name="T20?L1.3">'[37]20'!$G$13:$O$13,'[37]20'!$G$16:$O$16,'[37]20'!$G$10:$O$10</definedName>
    <definedName name="T20?L2.1" localSheetId="0">'[36]20'!$G$23:$O$23,'[36]20'!$G$26:$O$26,'[36]20'!$G$20:$O$20</definedName>
    <definedName name="T20?L2.1">'[37]20'!$G$23:$O$23,'[37]20'!$G$26:$O$26,'[37]20'!$G$20:$O$20</definedName>
    <definedName name="T20?L2.2" localSheetId="0">'[36]20'!$G$24:$O$24,'[36]20'!$G$27:$O$27,'[36]20'!$G$21:$O$21</definedName>
    <definedName name="T20?L2.2">'[37]20'!$G$24:$O$24,'[37]20'!$G$27:$O$27,'[37]20'!$G$21:$O$21</definedName>
    <definedName name="T20?L2.3" localSheetId="0">'[36]20'!$G$25:$O$25,'[36]20'!$G$28:$O$28,'[36]20'!$G$22:$O$22</definedName>
    <definedName name="T20?L2.3">'[37]20'!$G$25:$O$25,'[37]20'!$G$28:$O$28,'[37]20'!$G$22:$O$22</definedName>
    <definedName name="T20_Protect" localSheetId="0">'[36]20'!$G$8:$K$16,'[36]20'!$B$20:$B$28,'[36]20'!$G$20:$K$28,'[36]20'!$B$8:$B$16</definedName>
    <definedName name="T20_Protect">'[37]20'!$G$8:$K$16,'[37]20'!$B$20:$B$28,'[37]20'!$G$20:$K$28,'[37]20'!$B$8:$B$16</definedName>
    <definedName name="T21?axis?ПРД?БАЗ" localSheetId="0">'[36]21'!$J$6:$K$20,'[36]21'!$G$6:$H$20</definedName>
    <definedName name="T21?axis?ПРД?БАЗ">'[37]21'!$J$6:$K$20,'[37]21'!$G$6:$H$20</definedName>
    <definedName name="T21?axis?ПРД?ПРЕД" localSheetId="0">'[36]21'!$L$6:$M$20,'[36]21'!$E$6:$F$20</definedName>
    <definedName name="T21?axis?ПРД?ПРЕД">'[37]21'!$L$6:$M$20,'[37]21'!$E$6:$F$20</definedName>
    <definedName name="T21?axis?ПФ?ПЛАН" localSheetId="0">'[36]21'!$J$6:$J$20,'[36]21'!$E$6:$E$20,'[36]21'!$L$6:$L$20,'[36]21'!$G$6:$G$20</definedName>
    <definedName name="T21?axis?ПФ?ПЛАН">'[37]21'!$J$6:$J$20,'[37]21'!$E$6:$E$20,'[37]21'!$L$6:$L$20,'[37]21'!$G$6:$G$20</definedName>
    <definedName name="T21?axis?ПФ?ФАКТ" localSheetId="0">'[36]21'!$K$6:$K$20,'[36]21'!$F$6:$F$20,'[36]21'!$M$6:$M$20,'[36]21'!$H$6:$H$20</definedName>
    <definedName name="T21?axis?ПФ?ФАКТ">'[37]21'!$K$6:$K$20,'[37]21'!$F$6:$F$20,'[37]21'!$M$6:$M$20,'[37]21'!$H$6:$H$20</definedName>
    <definedName name="T21?Data" localSheetId="0">'[36]21'!$E$11:$M$13,'[36]21'!$E$15:$M$18,'[36]21'!$E$20:$M$20,'[36]21'!$E$6:$M$9</definedName>
    <definedName name="T21?Data">'[37]21'!$E$11:$M$13,'[37]21'!$E$15:$M$18,'[37]21'!$E$20:$M$20,'[37]21'!$E$6:$M$9</definedName>
    <definedName name="T21_Protect" localSheetId="0">'[36]21'!$B$11:$B$13,'[36]21'!$E$11:$I$13,'[36]21'!$B$16:$B$18,'[36]21'!$E$15:$I$18,'[36]21'!$E$6:$I$9</definedName>
    <definedName name="T21_Protect">'[37]21'!$B$11:$B$13,'[37]21'!$E$11:$I$13,'[37]21'!$B$16:$B$18,'[37]21'!$E$15:$I$18,'[37]21'!$E$6:$I$9</definedName>
    <definedName name="T22?axis?R?ВРАС" localSheetId="0">#REF!</definedName>
    <definedName name="T22?axis?R?ВРАС">#REF!</definedName>
    <definedName name="T22?axis?R?ВРАС?" localSheetId="0">#REF!</definedName>
    <definedName name="T22?axis?R?ВРАС?">#REF!</definedName>
    <definedName name="T22?axis?R?ДОГОВОР" localSheetId="0">#REF!</definedName>
    <definedName name="T22?axis?R?ДОГОВОР">#REF!</definedName>
    <definedName name="T22?axis?R?ДОГОВОР?">#REF!</definedName>
    <definedName name="T22?axis?ПРД?БАЗ" localSheetId="0">#REF!,#REF!</definedName>
    <definedName name="T22?axis?ПРД?БАЗ">#REF!,#REF!</definedName>
    <definedName name="T22?axis?ПРД?ПРЕД" localSheetId="0">#REF!,#REF!</definedName>
    <definedName name="T22?axis?ПРД?ПРЕД">#REF!,#REF!</definedName>
    <definedName name="T22?axis?ПРД?РЕГ" localSheetId="0">#REF!</definedName>
    <definedName name="T22?axis?ПРД?РЕГ">#REF!</definedName>
    <definedName name="T22?axis?ПФ?NA" localSheetId="0">#REF!</definedName>
    <definedName name="T22?axis?ПФ?NA">#REF!</definedName>
    <definedName name="T22?axis?ПФ?ПЛАН" localSheetId="0">#REF!,#REF!,#REF!,#REF!</definedName>
    <definedName name="T22?axis?ПФ?ПЛАН">#REF!,#REF!,#REF!,#REF!</definedName>
    <definedName name="T22?axis?ПФ?ФАКТ" localSheetId="0">#REF!,#REF!,#REF!,#REF!</definedName>
    <definedName name="T22?axis?ПФ?ФАКТ">#REF!,#REF!,#REF!,#REF!</definedName>
    <definedName name="T22?Data" localSheetId="0">#REF!,'отчет за 2024 год'!P1_T22?Data</definedName>
    <definedName name="T22?Data">#REF!,P1_T22?Data</definedName>
    <definedName name="T22?item_ext?РОСТ" localSheetId="0">#REF!</definedName>
    <definedName name="T22?item_ext?РОСТ">#REF!</definedName>
    <definedName name="T22?L1" localSheetId="0">#REF!</definedName>
    <definedName name="T22?L1">#REF!</definedName>
    <definedName name="T22?L1.1" localSheetId="0">#REF!</definedName>
    <definedName name="T22?L1.1">#REF!</definedName>
    <definedName name="T22?L1.x" localSheetId="0">#REF!,#REF!</definedName>
    <definedName name="T22?L1.x">#REF!,#REF!</definedName>
    <definedName name="T22?Name" localSheetId="0">#REF!</definedName>
    <definedName name="T22?Name">#REF!</definedName>
    <definedName name="T22?Table" localSheetId="0">#REF!</definedName>
    <definedName name="T22?Table">#REF!</definedName>
    <definedName name="T22?Title" localSheetId="0">#REF!</definedName>
    <definedName name="T22?Title">#REF!</definedName>
    <definedName name="T22?unit?ПРЦ">#REF!</definedName>
    <definedName name="T22?unit?ТРУБ">#REF!</definedName>
    <definedName name="T22_ADD_1">#REF!</definedName>
    <definedName name="T22_Protect" localSheetId="0">#REF!,#REF!</definedName>
    <definedName name="T22_Protect">#REF!,#REF!</definedName>
    <definedName name="T23?axis?ПРД?БАЗ" localSheetId="0">'[36]23'!$I$6:$J$13,'[36]23'!$F$6:$G$13</definedName>
    <definedName name="T23?axis?ПРД?БАЗ">'[37]23'!$I$6:$J$13,'[37]23'!$F$6:$G$13</definedName>
    <definedName name="T23?axis?ПРД?ПРЕД" localSheetId="0">'[36]23'!$K$6:$L$13,'[36]23'!$D$6:$E$13</definedName>
    <definedName name="T23?axis?ПРД?ПРЕД">'[37]23'!$K$6:$L$13,'[37]23'!$D$6:$E$13</definedName>
    <definedName name="T23?axis?ПФ?ПЛАН" localSheetId="0">'[36]23'!$I$6:$I$13,'[36]23'!$D$6:$D$13,'[36]23'!$K$6:$K$13,'[36]23'!$F$6:$F$13</definedName>
    <definedName name="T23?axis?ПФ?ПЛАН">'[37]23'!$I$6:$I$13,'[37]23'!$D$6:$D$13,'[37]23'!$K$6:$K$13,'[37]23'!$F$6:$F$13</definedName>
    <definedName name="T23?axis?ПФ?ФАКТ" localSheetId="0">'[36]23'!$J$6:$J$13,'[36]23'!$E$6:$E$13,'[36]23'!$L$6:$L$13,'[36]23'!$G$6:$G$13</definedName>
    <definedName name="T23?axis?ПФ?ФАКТ">'[37]23'!$J$6:$J$13,'[37]23'!$E$6:$E$13,'[37]23'!$L$6:$L$13,'[37]23'!$G$6:$G$13</definedName>
    <definedName name="T23?Data" localSheetId="0">'[36]23'!$D$9:$L$9,'[36]23'!$D$11:$L$13,'[36]23'!$D$6:$L$7</definedName>
    <definedName name="T23?Data">'[37]23'!$D$9:$L$9,'[37]23'!$D$11:$L$13,'[37]23'!$D$6:$L$7</definedName>
    <definedName name="T23?unit?ПРЦ" localSheetId="0">'[36]23'!$D$12:$H$12,'[36]23'!$I$6:$L$13</definedName>
    <definedName name="T23?unit?ПРЦ">'[37]23'!$D$12:$H$12,'[37]23'!$I$6:$L$13</definedName>
    <definedName name="T23?unit?ТРУБ" localSheetId="0">'[36]23'!$D$9:$H$9,'[36]23'!$D$11:$H$11,'[36]23'!$D$13:$H$13,'[36]23'!$D$6:$H$7</definedName>
    <definedName name="T23?unit?ТРУБ">'[37]23'!$D$9:$H$9,'[37]23'!$D$11:$H$11,'[37]23'!$D$13:$H$13,'[37]23'!$D$6:$H$7</definedName>
    <definedName name="T23_Protect" localSheetId="0">'[36]23'!$D$9:$H$9,'[36]23'!$D$12:$H$12,'[36]23'!$D$6:$H$7</definedName>
    <definedName name="T23_Protect">'[37]23'!$D$9:$H$9,'[37]23'!$D$12:$H$12,'[37]23'!$D$6:$H$7</definedName>
    <definedName name="T24.1?Data" localSheetId="0">'[36]24.1'!$E$11,'[36]24.1'!$H$11:$J$11,'[36]24.1'!$E$21,'[36]24.1'!$H$21:$J$21,'[36]24.1'!$B$16:$J$19,'[36]24.1'!$B$6:$J$9</definedName>
    <definedName name="T24.1?Data">'[37]24.1'!$E$11,'[37]24.1'!$H$11:$J$11,'[37]24.1'!$E$21,'[37]24.1'!$H$21:$J$21,'[37]24.1'!$B$16:$J$19,'[37]24.1'!$B$6:$J$9</definedName>
    <definedName name="T24.1?unit?ТРУБ" localSheetId="0">'[36]24.1'!$E$5:$E$21,'[36]24.1'!$J$5:$J$21</definedName>
    <definedName name="T24.1?unit?ТРУБ">'[37]24.1'!$E$5:$E$21,'[37]24.1'!$J$5:$J$21</definedName>
    <definedName name="T24?axis?R?ДОГОВОР" localSheetId="0">'[36]24'!$D$20:$L$23,'[36]24'!$D$8:$L$11</definedName>
    <definedName name="T24?axis?R?ДОГОВОР">'[37]24'!$D$20:$L$23,'[37]24'!$D$8:$L$11</definedName>
    <definedName name="T24?axis?R?ДОГОВОР?" localSheetId="0">'[36]24'!$B$20:$B$23,'[36]24'!$B$8:$B$11</definedName>
    <definedName name="T24?axis?R?ДОГОВОР?">'[37]24'!$B$20:$B$23,'[37]24'!$B$8:$B$11</definedName>
    <definedName name="T24?axis?ПРД?БАЗ" localSheetId="0">'[36]24'!$I$6:$J$25,'[36]24'!$F$6:$G$25</definedName>
    <definedName name="T24?axis?ПРД?БАЗ">'[37]24'!$I$6:$J$25,'[37]24'!$F$6:$G$25</definedName>
    <definedName name="T24?axis?ПРД?ПРЕД" localSheetId="0">'[36]24'!$K$6:$L$25,'[36]24'!$D$6:$E$25</definedName>
    <definedName name="T24?axis?ПРД?ПРЕД">'[37]24'!$K$6:$L$25,'[37]24'!$D$6:$E$25</definedName>
    <definedName name="T24?axis?ПФ?ПЛАН" localSheetId="0">'[36]24'!$F$6:$F$25,'[36]24'!$I$6:$I$25,'[36]24'!$K$6:$K$25,'[36]24'!$D$6:$D$25</definedName>
    <definedName name="T24?axis?ПФ?ПЛАН">'[37]24'!$F$6:$F$25,'[37]24'!$I$6:$I$25,'[37]24'!$K$6:$K$25,'[37]24'!$D$6:$D$25</definedName>
    <definedName name="T24?axis?ПФ?ФАКТ" localSheetId="0">'[36]24'!$J$6:$J$25,'[36]24'!$E$6:$E$25,'[36]24'!$L$6:$L$25,'[36]24'!$G$6:$G$25</definedName>
    <definedName name="T24?axis?ПФ?ФАКТ">'[37]24'!$J$6:$J$25,'[37]24'!$E$6:$E$25,'[37]24'!$L$6:$L$25,'[37]24'!$G$6:$G$25</definedName>
    <definedName name="T24?Data" localSheetId="0">'[36]24'!$D$8:$L$11,'[36]24'!$D$13:$L$18,'[36]24'!$D$20:$L$23,'[36]24'!$D$25:$L$25,'[36]24'!$D$6:$L$6</definedName>
    <definedName name="T24?Data">'[37]24'!$D$8:$L$11,'[37]24'!$D$13:$L$18,'[37]24'!$D$20:$L$23,'[37]24'!$D$25:$L$25,'[37]24'!$D$6:$L$6</definedName>
    <definedName name="T24?unit?ПРЦ" localSheetId="0">'[36]24'!$D$15:$H$15,'[36]24'!$I$6:$L$6,'[36]24'!$I$8:$L$11,'[36]24'!$I$13:$L$18,'[36]24'!$I$20:$L$23,'[36]24'!$I$25:$L$25</definedName>
    <definedName name="T24?unit?ПРЦ">'[37]24'!$D$15:$H$15,'[37]24'!$I$6:$L$6,'[37]24'!$I$8:$L$11,'[37]24'!$I$13:$L$18,'[37]24'!$I$20:$L$23,'[37]24'!$I$25:$L$25</definedName>
    <definedName name="T24?unit?ТРУБ" localSheetId="0">'[36]24'!$D$6:$H$6,'[36]24'!$D$8:$H$11,'[36]24'!$D$13:$H$14,'[36]24'!$D$16:$H$18,'[36]24'!$D$20:$H$23,'[36]24'!$D$25:$H$25</definedName>
    <definedName name="T24?unit?ТРУБ">'[37]24'!$D$6:$H$6,'[37]24'!$D$8:$H$11,'[37]24'!$D$13:$H$14,'[37]24'!$D$16:$H$18,'[37]24'!$D$20:$H$23,'[37]24'!$D$25:$H$25</definedName>
    <definedName name="T24_1_Protect" localSheetId="0">'[36]24.1'!$B$16:$I$19,'[36]24.1'!$B$6:$I$9</definedName>
    <definedName name="T24_1_Protect">'[37]24.1'!$B$16:$I$19,'[37]24.1'!$B$6:$I$9</definedName>
    <definedName name="T24_Protect" localSheetId="0">'[36]24'!$D$8:$H$11,'[36]24'!$B$20:$B$23,'[36]24'!$D$20:$H$23,'[36]24'!$D$13:$H$17,'[36]24'!$B$8:$B$11</definedName>
    <definedName name="T24_Protect">'[37]24'!$D$8:$H$11,'[37]24'!$B$20:$B$23,'[37]24'!$D$20:$H$23,'[37]24'!$D$13:$H$17,'[37]24'!$B$8:$B$11</definedName>
    <definedName name="T25?axis?ПРД?БАЗ" localSheetId="0">'[36]25'!$M$6:$N$46,'[36]25'!$J$6:$K$46</definedName>
    <definedName name="T25?axis?ПРД?БАЗ">'[37]25'!$M$6:$N$46,'[37]25'!$J$6:$K$46</definedName>
    <definedName name="T25?axis?ПРД?ПРЕД" localSheetId="0">'[36]25'!$O$6:$P$46,'[36]25'!$H$6:$I$46</definedName>
    <definedName name="T25?axis?ПРД?ПРЕД">'[37]25'!$O$6:$P$46,'[37]25'!$H$6:$I$46</definedName>
    <definedName name="T25?axis?ПФ?ПЛАН" localSheetId="0">'[36]25'!$H$6:$H$46,'[36]25'!$M$6:$M$46,'[36]25'!$O$6:$O$46,'[36]25'!$J$6:$J$46</definedName>
    <definedName name="T25?axis?ПФ?ПЛАН">'[37]25'!$H$6:$H$46,'[37]25'!$M$6:$M$46,'[37]25'!$O$6:$O$46,'[37]25'!$J$6:$J$46</definedName>
    <definedName name="T25?axis?ПФ?ФАКТ" localSheetId="0">'[36]25'!$I$6:$I$46,'[36]25'!$N$6:$N$46,'[36]25'!$P$6:$P$46,'[36]25'!$K$6:$K$46</definedName>
    <definedName name="T25?axis?ПФ?ФАКТ">'[37]25'!$I$6:$I$46,'[37]25'!$N$6:$N$46,'[37]25'!$P$6:$P$46,'[37]25'!$K$6:$K$46</definedName>
    <definedName name="T25?item_ext?ПЛОЩАДЬ" localSheetId="0">'[36]25'!$H$33:$L$33,'[36]25'!$H$28:$L$28,'[36]25'!$H$31:$L$31,'[36]25'!$H$35:$L$35</definedName>
    <definedName name="T25?item_ext?ПЛОЩАДЬ">'[37]25'!$H$33:$L$33,'[37]25'!$H$28:$L$28,'[37]25'!$H$31:$L$31,'[37]25'!$H$35:$L$35</definedName>
    <definedName name="T25?unit?ГА" localSheetId="0">'[36]25'!$H$33:$L$33,'[36]25'!$H$28:$L$28,'[36]25'!$H$31:$L$31,'[36]25'!$H$35:$L$35</definedName>
    <definedName name="T25?unit?ГА">'[37]25'!$H$33:$L$33,'[37]25'!$H$28:$L$28,'[37]25'!$H$31:$L$31,'[37]25'!$H$35:$L$35</definedName>
    <definedName name="T25?unit?ТРУБ" localSheetId="0">'[36]25'!$H$32:$L$32,'[36]25'!$H$6:$L$27,'[36]25'!$H$30:$L$30,'[36]25'!$H$34:$L$34,'[36]25'!$H$37:$L$46</definedName>
    <definedName name="T25?unit?ТРУБ">'[37]25'!$H$32:$L$32,'[37]25'!$H$6:$L$27,'[37]25'!$H$30:$L$30,'[37]25'!$H$34:$L$34,'[37]25'!$H$37:$L$46</definedName>
    <definedName name="T25_Protect" localSheetId="0">'[36]25'!$C$7:$C$35,'[36]25'!$H$7:$L$35,'[36]25'!$H$40:$L$41,'[36]25'!$H$43:$L$46,'[36]25'!$B$7:$B$24</definedName>
    <definedName name="T25_Protect">'[37]25'!$C$7:$C$35,'[37]25'!$H$7:$L$35,'[37]25'!$H$40:$L$41,'[37]25'!$H$43:$L$46,'[37]25'!$B$7:$B$24</definedName>
    <definedName name="T26?axis?R?ВРАС" localSheetId="0">'[36]26'!$D$9:$L$19,'[36]26'!$D$21:$L$22,'[36]26'!$D$24:$L$31,'[36]26'!$D$33:$L$48,'[36]26'!$D$6:$L$7</definedName>
    <definedName name="T26?axis?R?ВРАС">'[37]26'!$D$9:$L$19,'[37]26'!$D$21:$L$22,'[37]26'!$D$24:$L$31,'[37]26'!$D$33:$L$48,'[37]26'!$D$6:$L$7</definedName>
    <definedName name="T26?axis?R?ВРАС?" localSheetId="0">'[36]26'!$B$9:$B$19,'[36]26'!$B$21:$B$22,'[36]26'!$B$24:$B$31,'[36]26'!$B$33:$B$48,'[36]26'!$B$6:$B$7</definedName>
    <definedName name="T26?axis?R?ВРАС?">'[37]26'!$B$9:$B$19,'[37]26'!$B$21:$B$22,'[37]26'!$B$24:$B$31,'[37]26'!$B$33:$B$48,'[37]26'!$B$6:$B$7</definedName>
    <definedName name="T26?axis?ПРД?БАЗ" localSheetId="0">'[36]26'!$I$6:$J$50,'[36]26'!$F$6:$G$50</definedName>
    <definedName name="T26?axis?ПРД?БАЗ">'[37]26'!$I$6:$J$50,'[37]26'!$F$6:$G$50</definedName>
    <definedName name="T26?axis?ПРД?ПРЕД" localSheetId="0">'[36]26'!$K$6:$L$50,'[36]26'!$D$6:$E$50</definedName>
    <definedName name="T26?axis?ПРД?ПРЕД">'[37]26'!$K$6:$L$50,'[37]26'!$D$6:$E$50</definedName>
    <definedName name="T26?axis?ПФ?ПЛАН" localSheetId="0">'[36]26'!$I$6:$I$50,'[36]26'!$D$6:$D$50,'[36]26'!$K$6:$K$50,'[36]26'!$F$6:$F$50</definedName>
    <definedName name="T26?axis?ПФ?ПЛАН">'[37]26'!$I$6:$I$50,'[37]26'!$D$6:$D$50,'[37]26'!$K$6:$K$50,'[37]26'!$F$6:$F$50</definedName>
    <definedName name="T26?axis?ПФ?ФАКТ" localSheetId="0">'[36]26'!$J$6:$J$50,'[36]26'!$E$6:$E$50,'[36]26'!$L$6:$L$50,'[36]26'!$G$6:$G$50</definedName>
    <definedName name="T26?axis?ПФ?ФАКТ">'[37]26'!$J$6:$J$50,'[37]26'!$E$6:$E$50,'[37]26'!$L$6:$L$50,'[37]26'!$G$6:$G$50</definedName>
    <definedName name="T26?Data" localSheetId="0">'[36]26'!$D$9:$L$19,'[36]26'!$D$21:$L$22,'[36]26'!$D$24:$L$31,'[36]26'!$D$33:$L$48,'[36]26'!$D$50:$L$50,'[36]26'!$D$6:$L$7</definedName>
    <definedName name="T26?Data">'[37]26'!$D$9:$L$19,'[37]26'!$D$21:$L$22,'[37]26'!$D$24:$L$31,'[37]26'!$D$33:$L$48,'[37]26'!$D$50:$L$50,'[37]26'!$D$6:$L$7</definedName>
    <definedName name="T26_Protect" localSheetId="0">'[36]26'!$D$24:$H$31,'[36]26'!$D$33:$H$48,'[36]26'!$D$9:$H$19,'[36]26'!$B$9:$B$19,'[36]26'!$B$24:$B$31,'[36]26'!$B$35:$B$48,'[36]26'!$D$21:$H$21</definedName>
    <definedName name="T26_Protect">'[37]26'!$D$24:$H$31,'[37]26'!$D$33:$H$48,'[37]26'!$D$9:$H$19,'[37]26'!$B$9:$B$19,'[37]26'!$B$24:$B$31,'[37]26'!$B$35:$B$48,'[37]26'!$D$21:$H$21</definedName>
    <definedName name="T27?axis?ПРД?БАЗ" localSheetId="0">'[36]27'!$O$6:$P$8,'[36]27'!$L$6:$M$8</definedName>
    <definedName name="T27?axis?ПРД?БАЗ">'[37]27'!$O$6:$P$8,'[37]27'!$L$6:$M$8</definedName>
    <definedName name="T27?axis?ПРД?ПРЕД" localSheetId="0">'[36]27'!$Q$6:$R$8,'[36]27'!$H$6:$I$8</definedName>
    <definedName name="T27?axis?ПРД?ПРЕД">'[37]27'!$Q$6:$R$8,'[37]27'!$H$6:$I$8</definedName>
    <definedName name="T27?axis?ПФ?ПЛАН" localSheetId="0">'[36]27'!$F$6:$F$8,'[36]27'!$H$6:$H$8,'[36]27'!$J$6:$J$8,'[36]27'!$L$6:$L$8,'[36]27'!$O$6:$O$8,'[36]27'!$Q$6:$Q$8,'[36]27'!$D$6:$D$8</definedName>
    <definedName name="T27?axis?ПФ?ПЛАН">'[37]27'!$F$6:$F$8,'[37]27'!$H$6:$H$8,'[37]27'!$J$6:$J$8,'[37]27'!$L$6:$L$8,'[37]27'!$O$6:$O$8,'[37]27'!$Q$6:$Q$8,'[37]27'!$D$6:$D$8</definedName>
    <definedName name="T27?axis?ПФ?ФАКТ" localSheetId="0">'[36]27'!$G$6:$G$8,'[36]27'!$I$6:$I$8,'[36]27'!$K$6:$K$8,'[36]27'!$M$6:$M$8,'[36]27'!$P$6:$P$8,'[36]27'!$R$6:$R$8,'[36]27'!$E$6:$E$8</definedName>
    <definedName name="T27?axis?ПФ?ФАКТ">'[37]27'!$G$6:$G$8,'[37]27'!$I$6:$I$8,'[37]27'!$K$6:$K$8,'[37]27'!$M$6:$M$8,'[37]27'!$P$6:$P$8,'[37]27'!$R$6:$R$8,'[37]27'!$E$6:$E$8</definedName>
    <definedName name="T27_Protect" localSheetId="0">'[36]27'!$L$7:$N$8,'[36]27'!$D$7:$I$8</definedName>
    <definedName name="T27_Protect">'[37]27'!$L$7:$N$8,'[37]27'!$D$7:$I$8</definedName>
    <definedName name="T28?axis?ПРД?БАЗ" localSheetId="0">'[36]28'!$I$6:$J$11,'[36]28'!$F$6:$G$11</definedName>
    <definedName name="T28?axis?ПРД?БАЗ">'[37]28'!$I$6:$J$11,'[37]28'!$F$6:$G$11</definedName>
    <definedName name="T28?axis?ПРД?ПРЕД" localSheetId="0">'[36]28'!$K$6:$L$11,'[36]28'!$D$6:$E$11</definedName>
    <definedName name="T28?axis?ПРД?ПРЕД">'[37]28'!$K$6:$L$11,'[37]28'!$D$6:$E$11</definedName>
    <definedName name="T28?axis?ПФ?ПЛАН" localSheetId="0">'[36]28'!$I$6:$I$11,'[36]28'!$D$6:$D$11,'[36]28'!$K$6:$K$11,'[36]28'!$F$6:$F$11</definedName>
    <definedName name="T28?axis?ПФ?ПЛАН">'[37]28'!$I$6:$I$11,'[37]28'!$D$6:$D$11,'[37]28'!$K$6:$K$11,'[37]28'!$F$6:$F$11</definedName>
    <definedName name="T28?axis?ПФ?ФАКТ" localSheetId="0">'[36]28'!$J$6:$J$11,'[36]28'!$E$6:$E$11,'[36]28'!$L$6:$L$11,'[36]28'!$G$6:$G$11</definedName>
    <definedName name="T28?axis?ПФ?ФАКТ">'[37]28'!$J$6:$J$11,'[37]28'!$E$6:$E$11,'[37]28'!$L$6:$L$11,'[37]28'!$G$6:$G$11</definedName>
    <definedName name="T28?unit?ПРЦ" localSheetId="0">'[36]28'!$D$7:$H$7,'[36]28'!$I$6:$L$11</definedName>
    <definedName name="T28?unit?ПРЦ">'[37]28'!$D$7:$H$7,'[37]28'!$I$6:$L$11</definedName>
    <definedName name="T28?unit?ТРУБ" localSheetId="0">'[36]28'!$D$6:$H$6,'[36]28'!$D$8:$H$11</definedName>
    <definedName name="T28?unit?ТРУБ">'[37]28'!$D$6:$H$6,'[37]28'!$D$8:$H$11</definedName>
    <definedName name="T28_Protect" localSheetId="0">'[36]28'!$D$9:$H$9,'[36]28'!$D$11:$H$11,'[36]28'!$D$6:$H$7</definedName>
    <definedName name="T28_Protect">'[37]28'!$D$9:$H$9,'[37]28'!$D$11:$H$11,'[37]28'!$D$6:$H$7</definedName>
    <definedName name="T29?axis?ПРД?БАЗ" localSheetId="0">'[36]29'!$I$6:$J$23,'[36]29'!$F$6:$G$23</definedName>
    <definedName name="T29?axis?ПРД?БАЗ">'[37]29'!$I$6:$J$23,'[37]29'!$F$6:$G$23</definedName>
    <definedName name="T29?axis?ПРД?ПРЕД" localSheetId="0">'[36]29'!$K$6:$L$23,'[36]29'!$D$6:$E$23</definedName>
    <definedName name="T29?axis?ПРД?ПРЕД">'[37]29'!$K$6:$L$23,'[37]29'!$D$6:$E$23</definedName>
    <definedName name="T29?axis?ПФ?ПЛАН" localSheetId="0">'[36]29'!$I$6:$I$23,'[36]29'!$D$6:$D$23,'[36]29'!$K$6:$K$23,'[36]29'!$F$6:$F$23</definedName>
    <definedName name="T29?axis?ПФ?ПЛАН">'[37]29'!$I$6:$I$23,'[37]29'!$D$6:$D$23,'[37]29'!$K$6:$K$23,'[37]29'!$F$6:$F$23</definedName>
    <definedName name="T29?axis?ПФ?ФАКТ" localSheetId="0">'[36]29'!$J$6:$J$23,'[36]29'!$E$6:$E$23,'[36]29'!$L$6:$L$23,'[36]29'!$G$6:$G$23</definedName>
    <definedName name="T29?axis?ПФ?ФАКТ">'[37]29'!$J$6:$J$23,'[37]29'!$E$6:$E$23,'[37]29'!$L$6:$L$23,'[37]29'!$G$6:$G$23</definedName>
    <definedName name="T29?Data" localSheetId="0">'[36]29'!$D$23:$L$23,'[36]29'!$D$7:$L$21</definedName>
    <definedName name="T29?Data">'[37]29'!$D$23:$L$23,'[37]29'!$D$7:$L$21</definedName>
    <definedName name="T29_Protect" localSheetId="0">'[36]29'!$D$7:$L$21,'[36]29'!$B$7:$B$21</definedName>
    <definedName name="T29_Protect">'[37]29'!$D$7:$L$21,'[37]29'!$B$7:$B$21</definedName>
    <definedName name="T30?axis?ПФ?ПЛАН" localSheetId="0">'[36]30'!$F$5:$F$12,'[36]30'!$D$5:$D$12</definedName>
    <definedName name="T30?axis?ПФ?ПЛАН">'[37]30'!$F$5:$F$12,'[37]30'!$D$5:$D$12</definedName>
    <definedName name="T30?axis?ПФ?ФАКТ" localSheetId="0">'[36]30'!$G$5:$G$12,'[36]30'!$E$5:$E$12</definedName>
    <definedName name="T30?axis?ПФ?ФАКТ">'[37]30'!$G$5:$G$12,'[37]30'!$E$5:$E$12</definedName>
    <definedName name="T30?Data" localSheetId="0">'[36]30'!$D$12:$H$12,'[36]30'!$D$6:$H$10</definedName>
    <definedName name="T30?Data">'[37]30'!$D$12:$H$12,'[37]30'!$D$6:$H$10</definedName>
    <definedName name="T30_Protect" localSheetId="0">'[36]30'!$D$6:$H$10,'[36]30'!$B$6:$B$10</definedName>
    <definedName name="T30_Protect">'[37]30'!$D$6:$H$10,'[37]30'!$B$6:$B$10</definedName>
    <definedName name="T4?axis?R?ВТОП" localSheetId="0">'[36]4'!$E$24:$S$36,'[36]4'!$E$39:$S$51,'[36]4'!$E$8:$S$20</definedName>
    <definedName name="T4?axis?R?ВТОП">'[37]4'!$E$24:$S$36,'[37]4'!$E$39:$S$51,'[37]4'!$E$8:$S$20</definedName>
    <definedName name="T4?axis?R?ВТОП?" localSheetId="0">'[36]4'!$C$24:$C$36,'[36]4'!$C$8:$C$20,'[36]4'!$C$39:$C$51</definedName>
    <definedName name="T4?axis?R?ВТОП?">'[37]4'!$C$24:$C$36,'[37]4'!$C$8:$C$20,'[37]4'!$C$39:$C$51</definedName>
    <definedName name="T4?axis?R?ДЕТ" localSheetId="0">'[36]4'!$E$39:$S$51,'[36]4'!$E$8:$S$20,'[36]4'!$E$24:$S$36</definedName>
    <definedName name="T4?axis?R?ДЕТ">'[37]4'!$E$39:$S$51,'[37]4'!$E$8:$S$20,'[37]4'!$E$24:$S$36</definedName>
    <definedName name="T4?axis?R?ДЕТ?" localSheetId="0">'[36]4'!$B$24:$B$36,'[36]4'!$B$39:$B$51,'[36]4'!$B$8:$B$20</definedName>
    <definedName name="T4?axis?R?ДЕТ?">'[37]4'!$B$24:$B$36,'[37]4'!$B$39:$B$51,'[37]4'!$B$8:$B$20</definedName>
    <definedName name="T4?Data" localSheetId="0">'[36]4'!$E$12:$S$19,'[36]4'!$E$21:$S$21,'[36]4'!$E$23:$S$26,'[36]4'!$E$28:$S$35,'[36]4'!$E$39:$S$41,'[36]4'!$E$43:$S$50,'[36]4'!$E$7:$S$10</definedName>
    <definedName name="T4?Data">'[37]4'!$E$12:$S$19,'[37]4'!$E$21:$S$21,'[37]4'!$E$23:$S$26,'[37]4'!$E$28:$S$35,'[37]4'!$E$39:$S$41,'[37]4'!$E$43:$S$50,'[37]4'!$E$7:$S$10</definedName>
    <definedName name="T4_Protect" localSheetId="0">'[36]4'!$B$34:$B$35,'[36]4'!$B$40:$B$41,'[36]4'!$B$49:$B$50,'[36]4'!$E$3:$S$3,'[36]4'!$E$12:$S$12,'отчет за 2024 год'!P1_T4_Protect</definedName>
    <definedName name="T4_Protect">'[37]4'!$B$34:$B$35,'[37]4'!$B$40:$B$41,'[37]4'!$B$49:$B$50,'[37]4'!$E$3:$S$3,'[37]4'!$E$12:$S$12,P1_T4_Protect</definedName>
    <definedName name="T5?axis?R?ОС">#N/A</definedName>
    <definedName name="T5?axis?R?ОС?">#N/A</definedName>
    <definedName name="T5?axis?ПРД?БАЗ">#N/A</definedName>
    <definedName name="T5?axis?ПРД?ПРЕД">#N/A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>#REF!</definedName>
    <definedName name="T5?axis?ПРД?РЕГ.КВ4">#REF!</definedName>
    <definedName name="T5?axis?ПФ?NA">#REF!</definedName>
    <definedName name="T5?axis?ПФ?ПЛАН">#N/A</definedName>
    <definedName name="T5?axis?ПФ?ФАКТ">#N/A</definedName>
    <definedName name="T5?Data">#N/A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.1">#REF!</definedName>
    <definedName name="T5?L6">#REF!</definedName>
    <definedName name="T5?L6.1">#REF!</definedName>
    <definedName name="T5?Name">#REF!</definedName>
    <definedName name="T5?Table">#REF!</definedName>
    <definedName name="T5?Title">#REF!</definedName>
    <definedName name="T5?unit?ПРЦ">#N/A</definedName>
    <definedName name="T5?unit?ТРУБ">#N/A</definedName>
    <definedName name="T5_Protect">#N/A</definedName>
    <definedName name="T6?axis?ПРД?БАЗ" localSheetId="0">'[36]6'!$I$6:$J$47,'[36]6'!$F$6:$G$47</definedName>
    <definedName name="T6?axis?ПРД?БАЗ">'[37]6'!$I$6:$J$47,'[37]6'!$F$6:$G$47</definedName>
    <definedName name="T6?axis?ПРД?ПРЕД" localSheetId="0">'[36]6'!$K$6:$L$47,'[36]6'!$D$6:$E$47</definedName>
    <definedName name="T6?axis?ПРД?ПРЕД">'[37]6'!$K$6:$L$47,'[37]6'!$D$6:$E$47</definedName>
    <definedName name="T6?axis?ПФ?ПЛАН" localSheetId="0">'[36]6'!$I$6:$I$47,'[36]6'!$D$6:$D$47,'[36]6'!$K$6:$K$47,'[36]6'!$F$6:$F$47</definedName>
    <definedName name="T6?axis?ПФ?ПЛАН">'[37]6'!$I$6:$I$47,'[37]6'!$D$6:$D$47,'[37]6'!$K$6:$K$47,'[37]6'!$F$6:$F$47</definedName>
    <definedName name="T6?axis?ПФ?ФАКТ" localSheetId="0">'[36]6'!$J$6:$J$47,'[36]6'!$L$6:$L$47,'[36]6'!$E$6:$E$47,'[36]6'!$G$6:$G$47</definedName>
    <definedName name="T6?axis?ПФ?ФАКТ">'[37]6'!$J$6:$J$47,'[37]6'!$L$6:$L$47,'[37]6'!$E$6:$E$47,'[37]6'!$G$6:$G$47</definedName>
    <definedName name="T6?Data" localSheetId="0">'[36]6'!$D$7:$L$14,'[36]6'!$D$16:$L$19,'[36]6'!$D$21:$L$22,'[36]6'!$D$24:$L$25,'[36]6'!$D$27:$L$28,'[36]6'!$D$30:$L$31,'[36]6'!$D$33:$L$35,'[36]6'!$D$37:$L$39,'[36]6'!$D$41:$L$47</definedName>
    <definedName name="T6?Data">'[37]6'!$D$7:$L$14,'[37]6'!$D$16:$L$19,'[37]6'!$D$21:$L$22,'[37]6'!$D$24:$L$25,'[37]6'!$D$27:$L$28,'[37]6'!$D$30:$L$31,'[37]6'!$D$33:$L$35,'[37]6'!$D$37:$L$39,'[37]6'!$D$41:$L$47</definedName>
    <definedName name="T6?unit?ПРЦ" localSheetId="0">'[36]6'!$D$12:$H$12,'[36]6'!$D$21:$H$21,'[36]6'!$D$24:$H$24,'[36]6'!$D$27:$H$27,'[36]6'!$D$30:$H$30,'[36]6'!$D$33:$H$33,'[36]6'!$D$47:$H$47,'[36]6'!$I$7:$L$47</definedName>
    <definedName name="T6?unit?ПРЦ">'[37]6'!$D$12:$H$12,'[37]6'!$D$21:$H$21,'[37]6'!$D$24:$H$24,'[37]6'!$D$27:$H$27,'[37]6'!$D$30:$H$30,'[37]6'!$D$33:$H$33,'[37]6'!$D$47:$H$47,'[37]6'!$I$7:$L$47</definedName>
    <definedName name="T6?unit?РУБ" localSheetId="0">'[36]6'!$D$16:$H$16,'[36]6'!$D$19:$H$19,'[36]6'!$D$22:$H$22,'[36]6'!$D$25:$H$25,'[36]6'!$D$28:$H$28,'[36]6'!$D$31:$H$31,'[36]6'!$D$34:$H$35,'[36]6'!$D$43:$H$43</definedName>
    <definedName name="T6?unit?РУБ">'[37]6'!$D$16:$H$16,'[37]6'!$D$19:$H$19,'[37]6'!$D$22:$H$22,'[37]6'!$D$25:$H$25,'[37]6'!$D$28:$H$28,'[37]6'!$D$31:$H$31,'[37]6'!$D$34:$H$35,'[37]6'!$D$43:$H$43</definedName>
    <definedName name="T6?unit?ТРУБ" localSheetId="0">'[36]6'!$D$37:$H$39,'[36]6'!$D$44:$H$46</definedName>
    <definedName name="T6?unit?ТРУБ">'[37]6'!$D$37:$H$39,'[37]6'!$D$44:$H$46</definedName>
    <definedName name="T6?unit?ЧЕЛ" localSheetId="0">'[36]6'!$D$41:$H$42,'[36]6'!$D$13:$H$14,'[36]6'!$D$7:$H$11</definedName>
    <definedName name="T6?unit?ЧЕЛ">'[37]6'!$D$41:$H$42,'[37]6'!$D$13:$H$14,'[37]6'!$D$7:$H$11</definedName>
    <definedName name="T6_1_Protect" localSheetId="0">'[36]6.1'!$C$6:$J$6,'[36]6.1'!$L$6,'[36]6.1'!$C$5</definedName>
    <definedName name="T6_1_Protect">'[37]6.1'!$C$6:$J$6,'[37]6.1'!$L$6,'[37]6.1'!$C$5</definedName>
    <definedName name="T6_Protect" localSheetId="0">'[36]6'!$D$37:$H$38,'[36]6'!$D$16:$H$18,'[36]6'!$D$41:$H$42,'отчет за 2024 год'!P1_T6_Protect</definedName>
    <definedName name="T6_Protect">'[37]6'!$D$37:$H$38,'[37]6'!$D$16:$H$18,'[37]6'!$D$41:$H$42,P1_T6_Protect</definedName>
    <definedName name="T7?axis?ПРД?БАЗ" localSheetId="0">'[36]7'!$I$6:$J$12,'[36]7'!$F$6:$G$12</definedName>
    <definedName name="T7?axis?ПРД?БАЗ">'[37]7'!$I$6:$J$12,'[37]7'!$F$6:$G$12</definedName>
    <definedName name="T7?axis?ПРД?ПРЕД" localSheetId="0">'[36]7'!$K$6:$L$12,'[36]7'!$D$6:$E$12</definedName>
    <definedName name="T7?axis?ПРД?ПРЕД">'[37]7'!$K$6:$L$12,'[37]7'!$D$6:$E$12</definedName>
    <definedName name="T7?axis?ПФ?ПЛАН" localSheetId="0">'[36]7'!$I$6:$I$12,'[36]7'!$D$6:$D$12,'[36]7'!$K$6:$K$12,'[36]7'!$F$6:$F$12</definedName>
    <definedName name="T7?axis?ПФ?ПЛАН">'[37]7'!$I$6:$I$12,'[37]7'!$D$6:$D$12,'[37]7'!$K$6:$K$12,'[37]7'!$F$6:$F$12</definedName>
    <definedName name="T7?axis?ПФ?ФАКТ" localSheetId="0">'[36]7'!$J$6:$J$12,'[36]7'!$E$6:$E$12,'[36]7'!$L$6:$L$12,'[36]7'!$G$6:$G$12</definedName>
    <definedName name="T7?axis?ПФ?ФАКТ">'[37]7'!$J$6:$J$12,'[37]7'!$E$6:$E$12,'[37]7'!$L$6:$L$12,'[37]7'!$G$6:$G$12</definedName>
    <definedName name="T7?Data" localSheetId="0">'[36]7'!$D$12:$L$12,'[36]7'!$D$6:$L$10</definedName>
    <definedName name="T7?Data">'[37]7'!$D$12:$L$12,'[37]7'!$D$6:$L$10</definedName>
    <definedName name="T7_Protect" localSheetId="0">'[36]7'!$D$6:$H$10,'[36]7'!$B$8:$B$10</definedName>
    <definedName name="T7_Protect">'[37]7'!$D$6:$H$10,'[37]7'!$B$8:$B$10</definedName>
    <definedName name="T8?axis?ПРД?БАЗ" localSheetId="0">'[36]8'!$I$6:$J$42,'[36]8'!$F$6:$G$42</definedName>
    <definedName name="T8?axis?ПРД?БАЗ">'[37]8'!$I$6:$J$42,'[37]8'!$F$6:$G$42</definedName>
    <definedName name="T8?axis?ПРД?ПРЕД" localSheetId="0">'[36]8'!$K$6:$L$42,'[36]8'!$D$6:$E$42</definedName>
    <definedName name="T8?axis?ПРД?ПРЕД">'[37]8'!$K$6:$L$42,'[37]8'!$D$6:$E$42</definedName>
    <definedName name="T8?axis?ПФ?ПЛАН" localSheetId="0">'[36]8'!$I$6:$I$42,'[36]8'!$D$6:$D$42,'[36]8'!$K$6:$K$42,'[36]8'!$F$6:$F$42</definedName>
    <definedName name="T8?axis?ПФ?ПЛАН">'[37]8'!$I$6:$I$42,'[37]8'!$D$6:$D$42,'[37]8'!$K$6:$K$42,'[37]8'!$F$6:$F$42</definedName>
    <definedName name="T8?axis?ПФ?ФАКТ" localSheetId="0">'[36]8'!$G$6:$G$42,'[36]8'!$J$6:$J$42,'[36]8'!$L$6:$L$42,'[36]8'!$E$6:$E$42</definedName>
    <definedName name="T8?axis?ПФ?ФАКТ">'[37]8'!$G$6:$G$42,'[37]8'!$J$6:$J$42,'[37]8'!$L$6:$L$42,'[37]8'!$E$6:$E$42</definedName>
    <definedName name="T8?Data" localSheetId="0">'[36]8'!$D$10:$L$12,'[36]8'!$D$14:$L$16,'[36]8'!$D$18:$L$20,'[36]8'!$D$22:$L$24,'[36]8'!$D$26:$L$28,'[36]8'!$D$30:$L$32,'[36]8'!$D$36:$L$38,'[36]8'!$D$40:$L$42,'[36]8'!$D$6:$L$8</definedName>
    <definedName name="T8?Data">'[37]8'!$D$10:$L$12,'[37]8'!$D$14:$L$16,'[37]8'!$D$18:$L$20,'[37]8'!$D$22:$L$24,'[37]8'!$D$26:$L$28,'[37]8'!$D$30:$L$32,'[37]8'!$D$36:$L$38,'[37]8'!$D$40:$L$42,'[37]8'!$D$6:$L$8</definedName>
    <definedName name="T8?unit?ТРУБ" localSheetId="0">'[36]8'!$D$40:$H$42,'[36]8'!$D$6:$H$32</definedName>
    <definedName name="T8?unit?ТРУБ">'[37]8'!$D$40:$H$42,'[37]8'!$D$6:$H$32</definedName>
    <definedName name="T8_Protect" localSheetId="0">'[36]8'!$D$15:$H$16,'[36]8'!$D$19:$H$20,'[36]8'!$D$23:$H$24,'[36]8'!$D$27:$H$28,'[36]8'!$D$36:$H$38,'[36]8'!$D$41:$H$42,'[36]8'!$D$11:$H$12</definedName>
    <definedName name="T8_Protect">'[37]8'!$D$15:$H$16,'[37]8'!$D$19:$H$20,'[37]8'!$D$23:$H$24,'[37]8'!$D$27:$H$28,'[37]8'!$D$36:$H$38,'[37]8'!$D$41:$H$42,'[37]8'!$D$11:$H$12</definedName>
    <definedName name="T9?axis?ПРД?БАЗ" localSheetId="0">'[36]9'!$I$6:$J$21,'[36]9'!$F$6:$G$21</definedName>
    <definedName name="T9?axis?ПРД?БАЗ">'[37]9'!$I$6:$J$21,'[37]9'!$F$6:$G$21</definedName>
    <definedName name="T9?axis?ПРД?ПРЕД" localSheetId="0">'[36]9'!$K$6:$L$21,'[36]9'!$D$6:$E$21</definedName>
    <definedName name="T9?axis?ПРД?ПРЕД">'[37]9'!$K$6:$L$21,'[37]9'!$D$6:$E$21</definedName>
    <definedName name="T9?axis?ПФ?ПЛАН" localSheetId="0">'[36]9'!$I$6:$I$21,'[36]9'!$D$6:$D$21,'[36]9'!$K$6:$K$21,'[36]9'!$F$6:$F$21</definedName>
    <definedName name="T9?axis?ПФ?ПЛАН">'[37]9'!$I$6:$I$21,'[37]9'!$D$6:$D$21,'[37]9'!$K$6:$K$21,'[37]9'!$F$6:$F$21</definedName>
    <definedName name="T9?axis?ПФ?ФАКТ" localSheetId="0">'[36]9'!$J$6:$J$21,'[36]9'!$E$6:$E$21,'[36]9'!$L$6:$L$21,'[36]9'!$G$6:$G$21</definedName>
    <definedName name="T9?axis?ПФ?ФАКТ">'[37]9'!$J$6:$J$21,'[37]9'!$E$6:$E$21,'[37]9'!$L$6:$L$21,'[37]9'!$G$6:$G$21</definedName>
    <definedName name="T9?Data" localSheetId="0">'[36]9'!$D$16:$L$21,'[36]9'!$D$6:$L$8,'[36]9'!$D$10:$L$14</definedName>
    <definedName name="T9?Data">'[37]9'!$D$16:$L$21,'[37]9'!$D$6:$L$8,'[37]9'!$D$10:$L$14</definedName>
    <definedName name="T9?unit?ПРЦ" localSheetId="0">'[36]9'!$D$11:$H$11,'[36]9'!$I$6:$L$21</definedName>
    <definedName name="T9?unit?ПРЦ">'[37]9'!$D$11:$H$11,'[37]9'!$I$6:$L$21</definedName>
    <definedName name="T9?unit?РУБ.МВТЧ" localSheetId="0">'[36]9'!$D$19:$H$19,'[36]9'!$D$16:$H$16</definedName>
    <definedName name="T9?unit?РУБ.МВТЧ">'[37]9'!$D$19:$H$19,'[37]9'!$D$16:$H$16</definedName>
    <definedName name="T9?unit?ТРУБ" localSheetId="0">'[36]9'!$D$14:$H$14,'[36]9'!$D$8:$L$8,'[36]9'!$D$12:$L$12,'[36]9'!$D$17:$H$17,'[36]9'!$D$10:$L$10,'[36]9'!$D$20:$H$21</definedName>
    <definedName name="T9?unit?ТРУБ">'[37]9'!$D$14:$H$14,'[37]9'!$D$8:$L$8,'[37]9'!$D$12:$L$12,'[37]9'!$D$17:$H$17,'[37]9'!$D$10:$L$10,'[37]9'!$D$20:$H$21</definedName>
    <definedName name="T9_Protect" localSheetId="0">'[36]9'!$D$14:$F$14,'[36]9'!$D$16:$H$16,'[36]9'!$D$17:$F$17,'[36]9'!$D$19:$H$19,'[36]9'!$D$20:$F$20,'[36]9'!$D$7:$E$7,'[36]9'!$D$8:$G$8,'[36]9'!$D$11:$H$13</definedName>
    <definedName name="T9_Protect">'[37]9'!$D$14:$F$14,'[37]9'!$D$16:$H$16,'[37]9'!$D$17:$F$17,'[37]9'!$D$19:$H$19,'[37]9'!$D$20:$F$20,'[37]9'!$D$7:$E$7,'[37]9'!$D$8:$G$8,'[37]9'!$D$11:$H$13</definedName>
    <definedName name="tanya" hidden="1">{#N/A,#N/A,FALSE,"Aging Summary";#N/A,#N/A,FALSE,"Ratio Analysis";#N/A,#N/A,FALSE,"Test 120 Day Accts";#N/A,#N/A,FALSE,"Tickmarks"}</definedName>
    <definedName name="TARIFF_SETUP_METHOD_CODE">[45]TECHSHEET!$E$44</definedName>
    <definedName name="teh_sost_isolator_list">[13]TEHSHEET!$AK$2:$AK$10</definedName>
    <definedName name="tek_period">[46]Титульный!$H$9</definedName>
    <definedName name="temp_period">#REF!</definedName>
    <definedName name="TEMPLATE_CLAIM">[45]TECHSHEET!$E$34</definedName>
    <definedName name="TEMPLATE_SPHERE">[45]TECHSHEET!$E$6</definedName>
    <definedName name="tertw" hidden="1">{#N/A,#N/A,FALSE,"Aging Summary";#N/A,#N/A,FALSE,"Ratio Analysis";#N/A,#N/A,FALSE,"Test 120 Day Accts";#N/A,#N/A,FALSE,"Tickmarks"}</definedName>
    <definedName name="TES">#REF!</definedName>
    <definedName name="test" hidden="1">{#N/A,#N/A,FALSE,"Valuation";#N/A,#N/A,FALSE,"MLP Impact"}</definedName>
    <definedName name="Test_ND">#REF!</definedName>
    <definedName name="Test_Proj_Mis">#REF!</definedName>
    <definedName name="Test_Targ">#REF!</definedName>
    <definedName name="Test_Total_T">#REF!</definedName>
    <definedName name="TEST0">#REF!</definedName>
    <definedName name="TEST1" localSheetId="0">#REF!</definedName>
    <definedName name="TEST1">'[19]2014 год'!#REF!</definedName>
    <definedName name="test2" hidden="1">{"Income Statement",#N/A,FALSE,"CFMODEL";"Balance Sheet",#N/A,FALSE,"CFMODEL"}</definedName>
    <definedName name="test3" hidden="1">{"Income Statement",#N/A,FALSE,"CFMODEL";"Balance Sheet",#N/A,FALSE,"CFMODEL"}</definedName>
    <definedName name="TEST4">'[19]2014 год'!#REF!</definedName>
    <definedName name="TEST5">'[19]2014 год'!#REF!</definedName>
    <definedName name="TESTHKEY" localSheetId="0">#REF!</definedName>
    <definedName name="TESTHKEY">[47]безв.передача!#REF!</definedName>
    <definedName name="TESTKEYS" localSheetId="0">#REF!</definedName>
    <definedName name="TESTKEYS">'[19]2014 год'!#REF!</definedName>
    <definedName name="TESTVKEY">#REF!</definedName>
    <definedName name="TextRefCopy10">#REF!</definedName>
    <definedName name="TextRefCopy101">#REF!</definedName>
    <definedName name="TextRefCopy1171">#REF!</definedName>
    <definedName name="TextRefCopy12">#REF!</definedName>
    <definedName name="TextRefCopy14">#REF!</definedName>
    <definedName name="TextRefCopy21">#REF!</definedName>
    <definedName name="TextRefCopy23">#REF!</definedName>
    <definedName name="TextRefCopy273">#REF!</definedName>
    <definedName name="TextRefCopy280">#REF!</definedName>
    <definedName name="TextRefCopy293">#REF!</definedName>
    <definedName name="TextRefCopy3">#REF!</definedName>
    <definedName name="TextRefCopy31">#REF!</definedName>
    <definedName name="TextRefCopy322">#REF!</definedName>
    <definedName name="TextRefCopy341">#REF!</definedName>
    <definedName name="TextRefCopy344">#REF!</definedName>
    <definedName name="TextRefCopy351">#REF!</definedName>
    <definedName name="TextRefCopy377">#REF!</definedName>
    <definedName name="TextRefCopy378">#REF!</definedName>
    <definedName name="TextRefCopy379">#REF!</definedName>
    <definedName name="TextRefCopy4">#REF!</definedName>
    <definedName name="TextRefCopy418">#REF!</definedName>
    <definedName name="TextRefCopy419">#REF!</definedName>
    <definedName name="TextRefCopy420">#REF!</definedName>
    <definedName name="TextRefCopy421">#REF!</definedName>
    <definedName name="TextRefCopy426">#REF!</definedName>
    <definedName name="TextRefCopy427">#REF!</definedName>
    <definedName name="TextRefCopy428">#REF!</definedName>
    <definedName name="TextRefCopy429">#REF!</definedName>
    <definedName name="TextRefCopy430">#REF!</definedName>
    <definedName name="TextRefCopy432">#REF!</definedName>
    <definedName name="TextRefCopy433">#REF!</definedName>
    <definedName name="TextRefCopy434">#REF!</definedName>
    <definedName name="TextRefCopy435">#REF!</definedName>
    <definedName name="TextRefCopy436">#REF!</definedName>
    <definedName name="TextRefCopy437">#REF!</definedName>
    <definedName name="TextRefCopy475">#REF!</definedName>
    <definedName name="TextRefCopy5">#REF!</definedName>
    <definedName name="TextRefCopy640">#REF!</definedName>
    <definedName name="TextRefCopy641">#REF!</definedName>
    <definedName name="TextRefCopy642">#REF!</definedName>
    <definedName name="TextRefCopy643">#REF!</definedName>
    <definedName name="TextRefCopy644">#REF!</definedName>
    <definedName name="TextRefCopy645">#REF!</definedName>
    <definedName name="TextRefCopy646">#REF!</definedName>
    <definedName name="TextRefCopy647">#REF!</definedName>
    <definedName name="TextRefCopy648">#REF!</definedName>
    <definedName name="TextRefCopy649">#REF!</definedName>
    <definedName name="TextRefCopy650">#REF!</definedName>
    <definedName name="TextRefCopy651">#REF!</definedName>
    <definedName name="TextRefCopy652">#REF!</definedName>
    <definedName name="TextRefCopy653">#REF!</definedName>
    <definedName name="TextRefCopy654">#REF!</definedName>
    <definedName name="TextRefCopy655">#REF!</definedName>
    <definedName name="TextRefCopy656">#REF!</definedName>
    <definedName name="TextRefCopy657">#REF!</definedName>
    <definedName name="TextRefCopy658">#REF!</definedName>
    <definedName name="TextRefCopy659">#REF!</definedName>
    <definedName name="TextRefCopy660">#REF!</definedName>
    <definedName name="TextRefCopy661">#REF!</definedName>
    <definedName name="TextRefCopy662">#REF!</definedName>
    <definedName name="TextRefCopy663">#REF!</definedName>
    <definedName name="TextRefCopy664">#REF!</definedName>
    <definedName name="TextRefCopy665">#REF!</definedName>
    <definedName name="TextRefCopy666">#REF!</definedName>
    <definedName name="TextRefCopy667">#REF!</definedName>
    <definedName name="TextRefCopy668">#REF!</definedName>
    <definedName name="TextRefCopy669">#REF!</definedName>
    <definedName name="TextRefCopy670">#REF!</definedName>
    <definedName name="TextRefCopy671">#REF!</definedName>
    <definedName name="TextRefCopy672">#REF!</definedName>
    <definedName name="TextRefCopy673">#REF!</definedName>
    <definedName name="TextRefCopy674">#REF!</definedName>
    <definedName name="TextRefCopy675">#REF!</definedName>
    <definedName name="TextRefCopy676">#REF!</definedName>
    <definedName name="TextRefCopy677">#REF!</definedName>
    <definedName name="TextRefCopy678">#REF!</definedName>
    <definedName name="TextRefCopy679">#REF!</definedName>
    <definedName name="TextRefCopy680">#REF!</definedName>
    <definedName name="TextRefCopy681">#REF!</definedName>
    <definedName name="TextRefCopy682">#REF!</definedName>
    <definedName name="TextRefCopy683">#REF!</definedName>
    <definedName name="TextRefCopy684">#REF!</definedName>
    <definedName name="TextRefCopy685">#REF!</definedName>
    <definedName name="TextRefCopy686">#REF!</definedName>
    <definedName name="TextRefCopy687">#REF!</definedName>
    <definedName name="TextRefCopy688">#REF!</definedName>
    <definedName name="TextRefCopy689">#REF!</definedName>
    <definedName name="TextRefCopy690">#REF!</definedName>
    <definedName name="TextRefCopy691">#REF!</definedName>
    <definedName name="TextRefCopy692">#REF!</definedName>
    <definedName name="TextRefCopy693">#REF!</definedName>
    <definedName name="TextRefCopy694">#REF!</definedName>
    <definedName name="TextRefCopy695">#REF!</definedName>
    <definedName name="TextRefCopy696">#REF!</definedName>
    <definedName name="TextRefCopy697">#REF!</definedName>
    <definedName name="TextRefCopy698">#REF!</definedName>
    <definedName name="TextRefCopy699">#REF!</definedName>
    <definedName name="TextRefCopy7">#REF!</definedName>
    <definedName name="TextRefCopy700">#REF!</definedName>
    <definedName name="TextRefCopy739">#REF!</definedName>
    <definedName name="TextRefCopy741">#REF!</definedName>
    <definedName name="TextRefCopy755">#REF!</definedName>
    <definedName name="TextRefCopy756">#REF!</definedName>
    <definedName name="TextRefCopy757">#REF!</definedName>
    <definedName name="TextRefCopy758">#REF!</definedName>
    <definedName name="TextRefCopy759">#REF!</definedName>
    <definedName name="TextRefCopy760">#REF!</definedName>
    <definedName name="TextRefCopy761">#REF!</definedName>
    <definedName name="TextRefCopy762">#REF!</definedName>
    <definedName name="TextRefCopy763">#REF!</definedName>
    <definedName name="TextRefCopy764">#REF!</definedName>
    <definedName name="TextRefCopy765">#REF!</definedName>
    <definedName name="TextRefCopy783">#REF!</definedName>
    <definedName name="TextRefCopy784">#REF!</definedName>
    <definedName name="TextRefCopy795">#REF!</definedName>
    <definedName name="TextRefCopy796">#REF!</definedName>
    <definedName name="TextRefCopy797">#REF!</definedName>
    <definedName name="TextRefCopy798">#REF!</definedName>
    <definedName name="TextRefCopy799">#REF!</definedName>
    <definedName name="TextRefCopy8">#REF!</definedName>
    <definedName name="TextRefCopy801">#REF!</definedName>
    <definedName name="TextRefCopy802">#REF!</definedName>
    <definedName name="TextRefCopy808">#REF!</definedName>
    <definedName name="TextRefCopy809">#REF!</definedName>
    <definedName name="TextRefCopy810">#REF!</definedName>
    <definedName name="TextRefCopy811">#REF!</definedName>
    <definedName name="TextRefCopy812">#REF!</definedName>
    <definedName name="TextRefCopy813">#REF!</definedName>
    <definedName name="TextRefCopy821">#REF!</definedName>
    <definedName name="TextRefCopy824">#REF!</definedName>
    <definedName name="TextRefCopy825">#REF!</definedName>
    <definedName name="TextRefCopy831">#REF!</definedName>
    <definedName name="TextRefCopy832">#REF!</definedName>
    <definedName name="TextRefCopy833">#REF!</definedName>
    <definedName name="TextRefCopy841">#REF!</definedName>
    <definedName name="TextRefCopy847">#REF!</definedName>
    <definedName name="TextRefCopy848">#REF!</definedName>
    <definedName name="TextRefCopy849">#REF!</definedName>
    <definedName name="TextRefCopy850">#REF!</definedName>
    <definedName name="TextRefCopy851">#REF!</definedName>
    <definedName name="TextRefCopy852">#REF!</definedName>
    <definedName name="TextRefCopy853">#REF!</definedName>
    <definedName name="TextRefCopy854">#REF!</definedName>
    <definedName name="TextRefCopy860">#REF!</definedName>
    <definedName name="TextRefCopy861">#REF!</definedName>
    <definedName name="TextRefCopy867">#REF!</definedName>
    <definedName name="TextRefCopy869">#REF!</definedName>
    <definedName name="TextRefCopy870">#REF!</definedName>
    <definedName name="TextRefCopy871">#REF!</definedName>
    <definedName name="TextRefCopy872">#REF!</definedName>
    <definedName name="TextRefCopy873">#REF!</definedName>
    <definedName name="TextRefCopy874">#REF!</definedName>
    <definedName name="TextRefCopy875">#REF!</definedName>
    <definedName name="TextRefCopy876">#REF!</definedName>
    <definedName name="TextRefCopy877">#REF!</definedName>
    <definedName name="TextRefCopy878">#REF!</definedName>
    <definedName name="TextRefCopy879">#REF!</definedName>
    <definedName name="TextRefCopy880">#REF!</definedName>
    <definedName name="TextRefCopy881">#REF!</definedName>
    <definedName name="TextRefCopy882">#REF!</definedName>
    <definedName name="TextRefCopy883">#REF!</definedName>
    <definedName name="TextRefCopy884">#REF!</definedName>
    <definedName name="TextRefCopy885">#REF!</definedName>
    <definedName name="TextRefCopy886">#REF!</definedName>
    <definedName name="TextRefCopy887">#REF!</definedName>
    <definedName name="TextRefCopy888">#REF!</definedName>
    <definedName name="TextRefCopy889">#REF!</definedName>
    <definedName name="TextRefCopy890">#REF!</definedName>
    <definedName name="TextRefCopy891">#REF!</definedName>
    <definedName name="TextRefCopy893">#REF!</definedName>
    <definedName name="TextRefCopy9">#REF!</definedName>
    <definedName name="TextRefCopy907">#REF!</definedName>
    <definedName name="TextRefCopy908">#REF!</definedName>
    <definedName name="TextRefCopy909">#REF!</definedName>
    <definedName name="TextRefCopy910">#REF!</definedName>
    <definedName name="TextRefCopy911">#REF!</definedName>
    <definedName name="TextRefCopy912">#REF!</definedName>
    <definedName name="TextRefCopy916">#REF!</definedName>
    <definedName name="TextRefCopy918">#REF!</definedName>
    <definedName name="TextRefCopy943">#REF!</definedName>
    <definedName name="TextRefCopy955">#REF!</definedName>
    <definedName name="TextRefCopy956">#REF!</definedName>
    <definedName name="TextRefCopy964">#REF!</definedName>
    <definedName name="TextRefCopyRangeCount" localSheetId="0" hidden="1">20</definedName>
    <definedName name="TextRefCopyRangeCount" hidden="1">21</definedName>
    <definedName name="TextRefCopyRangeCount2" hidden="1">182</definedName>
    <definedName name="TGIN">#REF!</definedName>
    <definedName name="Threshold">#REF!</definedName>
    <definedName name="time">#REF!</definedName>
    <definedName name="tip_grunt_list">[13]TEHSHEET!$AJ$2:$AJ$4</definedName>
    <definedName name="tit_y1">[48]Титульный!$J$27</definedName>
    <definedName name="title">'[49]Огл. Графиков'!$B$2:$B$31</definedName>
    <definedName name="TMR">#REF!</definedName>
    <definedName name="TOIL">#REF!</definedName>
    <definedName name="TOT_ALL">#REF!</definedName>
    <definedName name="TOTAL">'[28]32'!#REF!</definedName>
    <definedName name="TOTAL_1">#REF!</definedName>
    <definedName name="Total_Interest">#REF!</definedName>
    <definedName name="Total_Pay">#REF!</definedName>
    <definedName name="Total_Payment" localSheetId="2">Scheduled_Payment+Extra_Payment</definedName>
    <definedName name="Total_Payment">Scheduled_Payment+Extra_Payment</definedName>
    <definedName name="Total_Payment_1_1">NA()</definedName>
    <definedName name="Total_Payment_2">NA()</definedName>
    <definedName name="Total_Payment_9">#N/A</definedName>
    <definedName name="TOTAL1">'[28]32'!#REF!</definedName>
    <definedName name="TOTAL1_1">#REF!</definedName>
    <definedName name="TOTAL2">#REF!</definedName>
    <definedName name="TOTAL3">#REF!</definedName>
    <definedName name="totalline">#REF!</definedName>
    <definedName name="TRANSMISSION_TARIFF">[45]Титульный!$G$12</definedName>
    <definedName name="trurtgf" hidden="1">{#N/A,#N/A,FALSE,"Aging Summary";#N/A,#N/A,FALSE,"Ratio Analysis";#N/A,#N/A,FALSE,"Test 120 Day Accts";#N/A,#N/A,FALSE,"Tickmarks"}</definedName>
    <definedName name="truytr" hidden="1">{"Investoinnit reaal",#N/A,FALSE,"Investoinnit rap"}</definedName>
    <definedName name="TSphere">[11]TEHSHEET!$V$3</definedName>
    <definedName name="TSphere_full">[11]TEHSHEET!$V$5</definedName>
    <definedName name="tt">#N/A</definedName>
    <definedName name="TTK">#REF!</definedName>
    <definedName name="tw" hidden="1">{"assets",#N/A,FALSE,"historicBS";"liab",#N/A,FALSE,"historicBS";"is",#N/A,FALSE,"historicIS";"ratios",#N/A,FALSE,"ratios"}</definedName>
    <definedName name="twr" hidden="1">{#N/A,#N/A,FALSE,"Aging Summary";#N/A,#N/A,FALSE,"Ratio Analysis";#N/A,#N/A,FALSE,"Test 120 Day Accts";#N/A,#N/A,FALSE,"Tickmarks"}</definedName>
    <definedName name="twrt" hidden="1">{"glc1",#N/A,FALSE,"GLC";"glc2",#N/A,FALSE,"GLC";"glc3",#N/A,FALSE,"GLC";"glc4",#N/A,FALSE,"GLC";"glc5",#N/A,FALSE,"GLC"}</definedName>
    <definedName name="uch_naznach_list_8346436">[46]Сети!$AK$8</definedName>
    <definedName name="ughyigyg">#REF!</definedName>
    <definedName name="USD_CCE">#N/A</definedName>
    <definedName name="valdate">#REF!</definedName>
    <definedName name="Values_Entered">#N/A</definedName>
    <definedName name="Values_Entered_1">#N/A</definedName>
    <definedName name="Values_Entered_10">#N/A</definedName>
    <definedName name="Values_Entered_11">#N/A</definedName>
    <definedName name="Values_Entered_12">#N/A</definedName>
    <definedName name="Values_Entered_13">#N/A</definedName>
    <definedName name="Values_Entered_14">#N/A</definedName>
    <definedName name="Values_Entered_15">IF(Loan_Amount_15*Interest_Rate_15*Loan_Years_15*Loan_Start_15&gt;0,1,0)</definedName>
    <definedName name="Values_Entered_16">#N/A</definedName>
    <definedName name="Values_Entered_17">#N/A</definedName>
    <definedName name="Values_Entered_18">#N/A</definedName>
    <definedName name="Values_Entered_2">IF(Loan_Amount_2*Interest_Rate_2*Loan_Years_2*Loan_Start_2&gt;0,1,0)</definedName>
    <definedName name="Values_Entered_20">#N/A</definedName>
    <definedName name="Values_Entered_3">#N/A</definedName>
    <definedName name="Values_Entered_4">#N/A</definedName>
    <definedName name="Values_Entered_5">#N/A</definedName>
    <definedName name="Values_Entered_6">#N/A</definedName>
    <definedName name="Values_Entered_7">#N/A</definedName>
    <definedName name="VAT">#REF!</definedName>
    <definedName name="vbnvbn" hidden="1">{"Tunnusluku erittely",#N/A,FALSE,"Tunnusluvut"}</definedName>
    <definedName name="vbnvbnvc" hidden="1">{"Tunnusluku raportti",#N/A,FALSE,"Tunnusluvut"}</definedName>
    <definedName name="version">[31]Инструкция!$P$2</definedName>
    <definedName name="VESTFACT">#REF!</definedName>
    <definedName name="VESTFACT2">#REF!</definedName>
    <definedName name="vg" localSheetId="2">Scheduled_Payment+Extra_Payment</definedName>
    <definedName name="vg">Scheduled_Payment+Extra_Payment</definedName>
    <definedName name="vg_1">NA()</definedName>
    <definedName name="vid_grunt_list">[13]TEHSHEET!$AI$2:$AI$4</definedName>
    <definedName name="VIM">#REF!</definedName>
    <definedName name="VTOP">[17]TEHSHEET!$N$2:$N$16</definedName>
    <definedName name="VTOP1">[16]TEHSHEET!$N$2:$N$16</definedName>
    <definedName name="VV">#N/A</definedName>
    <definedName name="vvv">#N/A</definedName>
    <definedName name="w" hidden="1">#REF!,#REF!,#REF!,#REF!,#REF!,#REF!,#REF!</definedName>
    <definedName name="WD_delta">#REF!</definedName>
    <definedName name="WD_end_decade">#REF!</definedName>
    <definedName name="Wdays">#REF!</definedName>
    <definedName name="we">#N/A</definedName>
    <definedName name="wedfhgj" hidden="1">{"Tuloslaskelma reaal",#N/A,FALSE,"Reaalinen";"Rahoituslaskelma reaal",#N/A,FALSE,"Reaalinen";"Tase reaal",#N/A,FALSE,"Reaalinen"}</definedName>
    <definedName name="wef">#REF!</definedName>
    <definedName name="wer" hidden="1">{#N/A,#N/A,FALSE,"Aging Summary";#N/A,#N/A,FALSE,"Ratio Analysis";#N/A,#N/A,FALSE,"Test 120 Day Accts";#N/A,#N/A,FALSE,"Tickmarks"}</definedName>
    <definedName name="wes">#N/A</definedName>
    <definedName name="Wildcat">[2]Rombo!#REF!</definedName>
    <definedName name="wrn" hidden="1">{"glc1",#N/A,FALSE,"GLC";"glc2",#N/A,FALSE,"GLC";"glc3",#N/A,FALSE,"GLC";"glc4",#N/A,FALSE,"GLC";"glc5",#N/A,FALSE,"GLC"}</definedName>
    <definedName name="wrn.1._.Strategy._.97._.P2000." hidden="1">{#N/A,#N/A,FALSE,"Summary -2000";"Strategy 97 Graphs 2000",#N/A,FALSE,"SS";"Strategy 97 IS 2000",#N/A,FALSE,"SS";"Strategy 97 CF 2000",#N/A,FALSE,"SS";"Strategy 97 BS 2000",#N/A,FALSE,"SS";"Strategy 97 vs 96 2000",#N/A,FALSE,"SS"}</definedName>
    <definedName name="wrn.1995_1996detail." hidden="1">{"FY96_TITLE",#N/A,FALSE,"Sensitize";"FY96_TABLE_OF_CONTENTS",#N/A,FALSE,"Sensitize";"FY96_TITLE_REVENUE",#N/A,FALSE,"Sensitize";"FY96_REVENUE_DATA",#N/A,FALSE,"REVENUES";"FY96_REVENUE_FR_IP",#N/A,FALSE,"REVENUES";"FY96_REVENUE_SYSTEMS_VOICE",#N/A,FALSE,"REVENUES";"FY96_REVENUE_Intercompany",#N/A,FALSE,"REVENUES";"FY96_TITLE_FONDIRECT",#N/A,FALSE,"Sensitize";"FY96_FD_STP_Moscow",#N/A,FALSE,"REVENUES";"FY96_FD_REGION",#N/A,FALSE,"REVENUES";"FY96_FD_NRC_MRC",#N/A,FALSE,"REVENUES";"FY96_FD_Mins",#N/A,FALSE,"REVENUES";"FY96_FD_TRAFFIC_REVENUE",#N/A,FALSE,"REVENUES";"FY96_TITLE_COST_OF_REVENUE",#N/A,FALSE,"Sensitize";"FY96_COST_OF_REVENUE",#N/A,FALSE,"Settl_COR";"FY96_COST_OF_REVENUE_Global_One",#N/A,FALSE,"Settl_COR";"FY96_COST_OF_REVENUE_Networks",#N/A,FALSE,"Settl_COR";"FY96_LOOP_SUMMARY",#N/A,FALSE,"Loops";"FY96_LOOP_CUSTOMER",#N/A,FALSE,"Loops";"FY96_LOOP_MISCEL",#N/A,FALSE,"Loops";"FY96_TEL_NOS",#N/A,FALSE,"Tel_Nos";"FY96_TITLE_OPERATING_EXPENSES",#N/A,FALSE,"Sensitize";"FY96_CIRCUITS",#N/A,FALSE,"Circuits";"FY96_LOOP_MLAP",#N/A,FALSE,"Loops";"FY96_Headcount",#N/A,FALSE,"H_C, Tax";"FY96_Headcount_GO",#N/A,FALSE,"H_C, Tax";"FY96_Headcount_GONetworks",#N/A,FALSE,"H_C, Tax";"FY96_SG_A_Expenses",#N/A,FALSE,"SG&amp;A_Ops";"FY96_Ops_Expenses",#N/A,FALSE,"SG&amp;A_Ops";"FY96_TITLE_NONOPERATING",#N/A,FALSE,"Sensitize";"FY96_Nonoperating_GO",#N/A,FALSE,"H_C, Tax";"FY96_Nonoperating_GONetworks",#N/A,FALSE,"H_C, Tax";"FY96_TITLE_95",#N/A,FALSE,"Sensitize";"FY95_Income_Statement",#N/A,FALSE,"P&amp;Ltotal";"FY95_Cash_F.",#N/A,FALSE,"P&amp;Ltotal";"FY95_Bal_Sheet",#N/A,FALSE,"P&amp;Ltotal"}</definedName>
    <definedName name="wrn.2._.Strategy._.97._.P2005." hidden="1">{#N/A,#N/A,FALSE,"Summary -2005";#N/A,#N/A,FALSE,"Graphs -2005";"Strategy 97 IS 2005",#N/A,FALSE,"SS";"Strategy 97 CF BS 2005",#N/A,FALSE,"SS"}</definedName>
    <definedName name="wrn.3._.Strategy96._.P2004." hidden="1">{"Strategy96 IS 2005",#N/A,FALSE,"SS";"Strategy96 CF BS 2005",#N/A,FALSE,"SS"}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2" localSheetId="0" hidden="1">{#N/A,#N/A,FALSE,"Aging Summary";#N/A,#N/A,FALSE,"Ratio Analysis";#N/A,#N/A,FALSE,"Test 120 Day Accts";#N/A,#N/A,FALSE,"Tickmarks"}</definedName>
    <definedName name="wrn.Aging._.and._.Trend2" hidden="1">{#N/A,#N/A,FALSE,"Aging Summary";#N/A,#N/A,FALSE,"Ratio Analysis";#N/A,#N/A,FALSE,"Test 120 Day Accts";#N/A,#N/A,FALSE,"Tickmarks"}</definedName>
    <definedName name="Wrn.Aging.2" localSheetId="0" hidden="1">{#N/A,#N/A,FALSE,"Aging Summary";#N/A,#N/A,FALSE,"Ratio Analysis";#N/A,#N/A,FALSE,"Test 120 Day Accts";#N/A,#N/A,FALSE,"Tickmarks"}</definedName>
    <definedName name="Wrn.Aging.2" hidden="1">{#N/A,#N/A,FALSE,"Aging Summary";#N/A,#N/A,FALSE,"Ratio Analysis";#N/A,#N/A,FALSE,"Test 120 Day Accts";#N/A,#N/A,FALSE,"Tickmarks"}</definedName>
    <definedName name="wrn.Aging.and._Trend._.Analysis.2" hidden="1">{#N/A,#N/A,FALSE,"Aging Summary";#N/A,#N/A,FALSE,"Ratio Analysis";#N/A,#N/A,FALSE,"Test 120 Day Accts";#N/A,#N/A,FALSE,"Tickmarks"}</definedName>
    <definedName name="wrn.baseDEV." hidden="1">{"cover",#N/A,TRUE,"Cover";"pnldet",#N/A,TRUE,"BaseCaseDEV";"pnl",#N/A,TRUE,"BaseCaseDEV";"bil",#N/A,TRUE,"BaseCaseDEV";"tabfi",#N/A,TRUE,"BaseCaseDEV";"ratios",#N/A,TRUE,"BaseCaseDEV";"variab",#N/A,TRUE,"BaseCaseDEV";"inv",#N/A,TRUE,"BaseCaseDEV"}</definedName>
    <definedName name="wrn.Basic._.Print._.Value._.MLP." hidden="1">{#N/A,#N/A,FALSE,"Valuation";#N/A,#N/A,FALSE,"MLP Impact"}</definedName>
    <definedName name="wrn.basicfin." hidden="1">{"assets",#N/A,FALSE,"historicBS";"liab",#N/A,FALSE,"historicBS";"is",#N/A,FALSE,"historicIS";"ratios",#N/A,FALSE,"ratios"}</definedName>
    <definedName name="wrn.basicfin.2" hidden="1">{"assets",#N/A,FALSE,"historicBS";"liab",#N/A,FALSE,"historicBS";"is",#N/A,FALSE,"historicIS";"ratios",#N/A,FALSE,"ratios"}</definedName>
    <definedName name="wrn.By._.businesses._.nominal." hidden="1">{"Turnover by businesses nominal",#N/A,FALSE,"Kons. yhtiöt";"Operating profit by businesses nominal",#N/A,FALSE,"Kons. yhtiöt";"Investments by businesses nominal",#N/A,FALSE,"Kons. yhtiöt";"Cash flow by businesses",#N/A,FALSE,"Kons. yhtiöt"}</definedName>
    <definedName name="wrn.COMPLETE." hidden="1">{#N/A,#N/A,FALSE,"VOLUMES";#N/A,#N/A,FALSE,"REVENUES";#N/A,#N/A,FALSE,"VALUATION"}</definedName>
    <definedName name="wrn.fred." hidden="1">{"cover",#N/A,TRUE,"BaseCase";"pnl",#N/A,TRUE,"BaseCase";"pnldet",#N/A,TRUE,"BaseCase";"bil",#N/A,TRUE,"BaseCase";"tabfi",#N/A,TRUE,"BaseCase";"ratios",#N/A,TRUE,"BaseCase";"variab",#N/A,TRUE,"BaseCase";"inv",#N/A,TRUE,"BaseCase"}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glc." hidden="1">{"glcbs",#N/A,FALSE,"GLCBS";"glccsbs",#N/A,FALSE,"GLCCSBS";"glcis",#N/A,FALSE,"GLCIS";"glccsis",#N/A,FALSE,"GLCCSIS";"glcrat1",#N/A,FALSE,"GLC-ratios1"}</definedName>
    <definedName name="wrn.glcpromonte." hidden="1">{"glc1",#N/A,FALSE,"GLC";"glc2",#N/A,FALSE,"GLC";"glc3",#N/A,FALSE,"GLC";"glc4",#N/A,FALSE,"GLC";"glc5",#N/A,FALSE,"GLC"}</definedName>
    <definedName name="wrn.imp." hidden="1">{"vue1",#N/A,FALSE,"synthese";"vue2",#N/A,FALSE,"synthese"}</definedName>
    <definedName name="wrn.Investoinnit._.reaal." hidden="1">{"Investoinnit reaal",#N/A,FALSE,"Investoinnit rap"}</definedName>
    <definedName name="wrn.kons._.laskelma._.2000._.nim." hidden="1">{"kons tuloslaskelma 2000 nim",#N/A,FALSE,"Nimellinen";"kons rahlaskelma 2000 nim",#N/A,FALSE,"Nimellinen";"kons tase 2000 nim",#N/A,FALSE,"Nimellinen"}</definedName>
    <definedName name="wrn.kons._.laskelma._.nim." hidden="1">{"kons tuloslaskelma nim",#N/A,FALSE,"Nimellinen";"Kons rahoituslaskelma nim",#N/A,FALSE,"Nimellinen";"kons tase nim",#N/A,FALSE,"Nimellinen"}</definedName>
    <definedName name="wrn.Kons._.laskelma._.reaal." hidden="1">{"Kons tuloslaskelma reaal",#N/A,FALSE,"Reaalinen";"Kons rahoituslaskelma reaal",#N/A,FALSE,"Reaalinen";"Kons tase reaal",#N/A,FALSE,"Reaalinen"}</definedName>
    <definedName name="wrn.KTM._.taulukot." hidden="1">{"ktmtul",#N/A,FALSE,"Nimellinen";"ktmrahta",#N/A,FALSE,"Nimellinen";"ktmlisät",#N/A,FALSE,"Nimellinen"}</definedName>
    <definedName name="wrn.Kuvat." hidden="1">{"kuvat 1",#N/A,FALSE,"Kuvat";"kuvat 2",#N/A,FALSE,"Kuvat"}</definedName>
    <definedName name="wrn.Kuvat._.kons." hidden="1">{"Kuvat 1",#N/A,FALSE,"Kuvat";"Kuva 3",#N/A,FALSE,"Kuvat"}</definedName>
    <definedName name="wrn.Laskelma._.nim." hidden="1">{"Tuloslaskelma nim",#N/A,FALSE,"Nimellinen";"Rahoituslaskelma nim",#N/A,FALSE,"Nimellinen";"Tase nim",#N/A,FALSE,"Nimellinen"}</definedName>
    <definedName name="wrn.Laskelma._.reaal." hidden="1">{"Tuloslaskelma reaal",#N/A,FALSE,"Reaalinen";"Rahoituslaskelma reaal",#N/A,FALSE,"Reaalinen";"Tase reaal",#N/A,FALSE,"Reaalinen"}</definedName>
    <definedName name="wrn.lh97.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wrn.newDEV." hidden="1">{"cover",#N/A,TRUE,"Cover";"pnl_NEWDEV",#N/A,TRUE,"NewCaseDEV";"bil_NEWDEV",#N/A,TRUE,"NewCaseDEV";"tabfi_NEWDEV",#N/A,TRUE,"NewCaseDEV";"ratios_NEWDEV",#N/A,TRUE,"NewCaseDEV";"variab_NEWDEV",#N/A,TRUE,"NewCaseDEV";"inv_NEWDEV",#N/A,TRUE,"NewCaseDEV"}</definedName>
    <definedName name="wrn.newEUR." hidden="1">{"cover",#N/A,TRUE,"Cover";"pnl_NEWEUR",#N/A,TRUE,"NewCaseEUR";"bil_NEWEUR",#N/A,TRUE,"NewCaseEUR";"tabfi_NEWEUR",#N/A,TRUE,"NewCaseEUR";"ratios_NEWEUR",#N/A,TRUE,"NewCaseEUR";"variab_NEWEUR",#N/A,TRUE,"NewCaseEUR";"inv_NEWEUR",#N/A,TRUE,"NewCaseEUR"}</definedName>
    <definedName name="wrn.Päästö._.raportti" hidden="1">{"Tunnusluku raportti",#N/A,FALSE,"Tunnusluvut"}</definedName>
    <definedName name="wrn.Päästökiintiö._reaal" hidden="1">{"Investoinnit reaal",#N/A,FALSE,"Investoinnit rap"}</definedName>
    <definedName name="wrn.print.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wrn.Print._.All." hidden="1">{#N/A,#N/A,FALSE,"Valuation";#N/A,#N/A,FALSE,"MLP Impact";#N/A,#N/A,FALSE,"Input Sheet";#N/A,#N/A,FALSE,"Financials";#N/A,#N/A,FALSE,"Taxes";#N/A,#N/A,FALSE,"Debt";#N/A,#N/A,FALSE,"DDA";#N/A,#N/A,FALSE,"Revenue-Mazeppa";#N/A,#N/A,FALSE,"Revenue- Gregg Lake";#N/A,#N/A,FALSE,"Op Ex- Mazeppa";#N/A,#N/A,FALSE,"Op Ex - Gregg Lake";#N/A,#N/A,FALSE,"Financials Gregg Lake"}</definedName>
    <definedName name="wrn.Radio." hidden="1">{#N/A,#N/A,FALSE,"Virgin Flightdeck"}</definedName>
    <definedName name="wrn.RESULTS." localSheetId="0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wrn.RESULTS.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wrn.test." hidden="1">{"Valuation_Common",#N/A,FALSE,"Valuation"}</definedName>
    <definedName name="wrn.test1." hidden="1">{"Income Statement",#N/A,FALSE,"CFMODEL";"Balance Sheet",#N/A,FALSE,"CFMODEL"}</definedName>
    <definedName name="wrn.test2." hidden="1">{"SourcesUses",#N/A,TRUE,"CFMODEL";"TransOverview",#N/A,TRUE,"CFMODEL"}</definedName>
    <definedName name="wrn.test3." hidden="1">{"SourcesUses",#N/A,TRUE,#N/A;"TransOverview",#N/A,TRUE,"CFMODEL"}</definedName>
    <definedName name="wrn.test4." hidden="1">{"SourcesUses",#N/A,TRUE,"FundsFlow";"TransOverview",#N/A,TRUE,"FundsFlow"}</definedName>
    <definedName name="wrn.Tunnusluku._.erittely." hidden="1">{"Tunnusluku erittely",#N/A,FALSE,"Tunnusluvut"}</definedName>
    <definedName name="wrn.Tunnusluku._.raportti." hidden="1">{"Tunnusluku raportti",#N/A,FALSE,"Tunnusluvut"}</definedName>
    <definedName name="wrn.ugo." localSheetId="0" hidden="1">{"Prova",#N/A,FALSE,"Condizioni"}</definedName>
    <definedName name="wrn.ugo." hidden="1">{"Prova",#N/A,FALSE,"Condizioni"}</definedName>
    <definedName name="wrn.xrates." localSheetId="0" hidden="1">{#N/A,#N/A,FALSE,"1996";#N/A,#N/A,FALSE,"1995";#N/A,#N/A,FALSE,"1994"}</definedName>
    <definedName name="wrn.xrates." hidden="1">{#N/A,#N/A,FALSE,"1996";#N/A,#N/A,FALSE,"1995";#N/A,#N/A,FALSE,"1994"}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s" hidden="1">{#N/A,#N/A,FALSE,"Aging Summary";#N/A,#N/A,FALSE,"Ratio Analysis";#N/A,#N/A,FALSE,"Test 120 Day Accts";#N/A,#N/A,FALSE,"Tickmarks"}</definedName>
    <definedName name="WS18000S">[2]Rombo!#REF!</definedName>
    <definedName name="ws220\1000">[2]Rombo!#REF!</definedName>
    <definedName name="WS220\733">[2]Rombo!#REF!</definedName>
    <definedName name="WS220\800">[2]Rombo!#REF!</definedName>
    <definedName name="WS220\866">[2]Rombo!#REF!</definedName>
    <definedName name="WS220\933">[2]Rombo!#REF!</definedName>
    <definedName name="WS256N">[2]Rombo!#REF!</definedName>
    <definedName name="WS256N2">[2]Rombo!#REF!</definedName>
    <definedName name="WS330\13">[2]Rombo!#REF!</definedName>
    <definedName name="WS330\14">[2]Rombo!#REF!</definedName>
    <definedName name="WS330\15">[2]Rombo!#REF!</definedName>
    <definedName name="ws420\1000">[2]Rombo!#REF!</definedName>
    <definedName name="WS420\733">[2]Rombo!#REF!</definedName>
    <definedName name="WS420\800">[2]Rombo!#REF!</definedName>
    <definedName name="WS420\866">[2]Rombo!#REF!</definedName>
    <definedName name="WS420\933">[2]Rombo!#REF!</definedName>
    <definedName name="WS620\1">[2]Rombo!#REF!</definedName>
    <definedName name="WS620\866">[2]Rombo!#REF!</definedName>
    <definedName name="WS620\933">[2]Rombo!#REF!</definedName>
    <definedName name="WSCD">[2]Rombo!#REF!</definedName>
    <definedName name="wtre" hidden="1">{#N/A,#N/A,FALSE,"Aging Summary";#N/A,#N/A,FALSE,"Ratio Analysis";#N/A,#N/A,FALSE,"Test 120 Day Accts";#N/A,#N/A,FALSE,"Tickmarks"}</definedName>
    <definedName name="ww">#N/A</definedName>
    <definedName name="www">#N/A</definedName>
    <definedName name="www_1">#N/A</definedName>
    <definedName name="www_1_1">#N/A</definedName>
    <definedName name="www_10">#N/A</definedName>
    <definedName name="www_11">#N/A</definedName>
    <definedName name="www_12">#N/A</definedName>
    <definedName name="www_13">#N/A</definedName>
    <definedName name="www_14">#N/A</definedName>
    <definedName name="www_15">#N/A</definedName>
    <definedName name="www_16">#N/A</definedName>
    <definedName name="www_17">#N/A</definedName>
    <definedName name="www_18">#N/A</definedName>
    <definedName name="www_2">#N/A</definedName>
    <definedName name="www_20">#N/A</definedName>
    <definedName name="www_3">#N/A</definedName>
    <definedName name="www_4">#N/A</definedName>
    <definedName name="www_5">#N/A</definedName>
    <definedName name="www_6">#N/A</definedName>
    <definedName name="www_7">#N/A</definedName>
    <definedName name="xc">#N/A</definedName>
    <definedName name="xcv" hidden="1">{"Tuloslaskelma nim",#N/A,FALSE,"Nimellinen";"Rahoituslaskelma nim",#N/A,FALSE,"Nimellinen";"Tase nim",#N/A,FALSE,"Nimellinen"}</definedName>
    <definedName name="xcvxcv" hidden="1">{"Tunnusluku raportti",#N/A,FALSE,"Tunnusluvut"}</definedName>
    <definedName name="xcvxcvdsf" hidden="1">{"Tunnusluku raportti",#N/A,FALSE,"Tunnusluvut"}</definedName>
    <definedName name="Xeon700_2">[2]Rombo!#REF!</definedName>
    <definedName name="XREF_COLUMN_1" localSheetId="0" hidden="1">#REF!</definedName>
    <definedName name="XREF_COLUMN_1" hidden="1">#REF!</definedName>
    <definedName name="XREF_COLUMN_2" hidden="1">#REF!</definedName>
    <definedName name="XREF_COLUMN_7" hidden="1">#REF!</definedName>
    <definedName name="XRefActiveRow" hidden="1">#REF!</definedName>
    <definedName name="XRefColumnsCount" hidden="1">1</definedName>
    <definedName name="XRefCopy1" hidden="1">'[50]Adjustment schedule'!#REF!</definedName>
    <definedName name="XRefCopy1Row" localSheetId="0" hidden="1">#REF!</definedName>
    <definedName name="XRefCopy1Row" hidden="1">#REF!</definedName>
    <definedName name="XRefCopy2" hidden="1">#REF!</definedName>
    <definedName name="XRefCopy2Row" hidden="1">#REF!</definedName>
    <definedName name="XRefCopy3" hidden="1">[51]breakdown!#REF!</definedName>
    <definedName name="XRefCopy3Row" hidden="1">#REF!</definedName>
    <definedName name="XRefCopy4Row" hidden="1">#REF!</definedName>
    <definedName name="XRefCopyRangeCount" localSheetId="0" hidden="1">2</definedName>
    <definedName name="XRefCopyRangeCount" hidden="1">1</definedName>
    <definedName name="XRefPaste1" localSheetId="0" hidden="1">#REF!</definedName>
    <definedName name="XRefPaste1" hidden="1">#REF!</definedName>
    <definedName name="XRefPaste1Row" hidden="1">#REF!</definedName>
    <definedName name="XRefPaste2" hidden="1">#REF!</definedName>
    <definedName name="XRefPaste2Row" hidden="1">#REF!</definedName>
    <definedName name="XRefPaste5" hidden="1">#REF!</definedName>
    <definedName name="XRefPasteRangeCount" hidden="1">2</definedName>
    <definedName name="xxx">#N/A</definedName>
    <definedName name="y">#REF!</definedName>
    <definedName name="year_2000_indice">#REF!</definedName>
    <definedName name="yh">#N/A</definedName>
    <definedName name="yiuhlhjkkggffds" hidden="1">{"kuvat 1",#N/A,FALSE,"Kuvat";"kuvat 2",#N/A,FALSE,"Kuvat"}</definedName>
    <definedName name="Ys">#REF!</definedName>
    <definedName name="yu">#N/A</definedName>
    <definedName name="yyy">#N/A</definedName>
    <definedName name="yyyy">#N/A</definedName>
    <definedName name="Z_0E030490_2146_4A1D_8766_215B9B665D4B_.wvu.Cols">(#REF!,#REF!,#REF!,#REF!)</definedName>
    <definedName name="Z_0E030490_2146_4A1D_8766_215B9B665D4B_.wvu.FilterData">#REF!</definedName>
    <definedName name="Z_0E030490_2146_4A1D_8766_215B9B665D4B_.wvu.PrintArea">#REF!</definedName>
    <definedName name="Z_0E030490_2146_4A1D_8766_215B9B665D4B_.wvu.PrintTitles">#REF!</definedName>
    <definedName name="Z_0E030490_2146_4A1D_8766_215B9B665D4B_.wvu.Rows">(#REF!,#REF!,#REF!,#REF!,#REF!,#REF!,#REF!,#REF!,#REF!,#REF!,#REF!,#REF!,#REF!,#REF!,#REF!,#REF!,#REF!,#REF!,#REF!,#REF!,#REF!,#REF!,#REF!,#REF!,#REF!,#REF!,#REF!,#REF!,#REF!,#REF!,#REF!,#REF!,#REF!,#REF!,#REF!,#REF!,#REF!,#REF!,#REF!,#REF!)</definedName>
    <definedName name="Z_148324D7_BC91_4435_AB9B_9CD0CA177669_.wvu.FilterData">#REF!</definedName>
    <definedName name="Z_17818A2C_6B3E_4ABF_92D0_9532A35027B9_.wvu.Cols">(#REF!,#REF!,#REF!,#REF!)</definedName>
    <definedName name="Z_17818A2C_6B3E_4ABF_92D0_9532A35027B9_.wvu.FilterData">#REF!</definedName>
    <definedName name="Z_17818A2C_6B3E_4ABF_92D0_9532A35027B9_.wvu.PrintArea">#REF!</definedName>
    <definedName name="Z_17818A2C_6B3E_4ABF_92D0_9532A35027B9_.wvu.PrintTitles">#REF!</definedName>
    <definedName name="Z_17818A2C_6B3E_4ABF_92D0_9532A35027B9_.wvu.Rows">#REF!</definedName>
    <definedName name="Z_1C924C38_EF3C_46E3_B644_4D9C77157A7A_.wvu.Cols" hidden="1">#REF!</definedName>
    <definedName name="Z_207CA567_3C3F_462C_BD32_AA01E0B7AC7A_.wvu.FilterData">#REF!</definedName>
    <definedName name="Z_22A877D7_E0FF_4848_A7AF_63C2A2E199F3_.wvu.FilterData">#REF!</definedName>
    <definedName name="Z_2E77E9C9_FE0C_486B_9C3F_E914A3B960B9_.wvu.FilterData">#REF!</definedName>
    <definedName name="Z_2F40F828_2A67_48AC_B838_1FFC12176295_.wvu.FilterData">#REF!</definedName>
    <definedName name="Z_36C9CC61_38F0_477C_BA08_6C67DAE2B022_.wvu.FilterData">#REF!</definedName>
    <definedName name="Z_36C9CC61_38F0_477C_BA08_6C67DAE2B022_.wvu.PrintTitles">#REF!</definedName>
    <definedName name="Z_412E4066_8A25_4B50_BCAA_F790531379AF_.wvu.FilterData">#REF!</definedName>
    <definedName name="Z_42C65E15_0ABB_4ED7_A4EA_FE4C0590F9AB_.wvu.FilterData">#REF!</definedName>
    <definedName name="Z_459307F8_6389_46B9_82E6_66722086F9FD_.wvu.Cols" hidden="1">#REF!</definedName>
    <definedName name="Z_459307F8_6389_46B9_82E6_66722086F9FD_.wvu.Rows" hidden="1">#REF!</definedName>
    <definedName name="Z_46AE1049_90F9_43F5_AFE1_3E84B218C997_.wvu.Cols">(#REF!,#REF!,#REF!)</definedName>
    <definedName name="Z_46AE1049_90F9_43F5_AFE1_3E84B218C997_.wvu.FilterData">#REF!</definedName>
    <definedName name="Z_46AE1049_90F9_43F5_AFE1_3E84B218C997_.wvu.PrintArea">#REF!</definedName>
    <definedName name="Z_46AE1049_90F9_43F5_AFE1_3E84B218C997_.wvu.PrintTitles">#REF!</definedName>
    <definedName name="Z_46AE1049_90F9_43F5_AFE1_3E84B218C997_.wvu.Rows">#REF!</definedName>
    <definedName name="Z_48291621_0EFD_481D_90EA_B498FD7F191D_.wvu.FilterData">#REF!</definedName>
    <definedName name="Z_488F17FA_100C_4703_870E_54D5393C5DFA_.wvu.Cols">(#REF!,#REF!,#REF!,#REF!)</definedName>
    <definedName name="Z_488F17FA_100C_4703_870E_54D5393C5DFA_.wvu.FilterData">#REF!</definedName>
    <definedName name="Z_488F17FA_100C_4703_870E_54D5393C5DFA_.wvu.PrintArea">#REF!</definedName>
    <definedName name="Z_488F17FA_100C_4703_870E_54D5393C5DFA_.wvu.PrintTitles">#REF!</definedName>
    <definedName name="Z_488F17FA_100C_4703_870E_54D5393C5DFA_.wvu.Rows">#REF!</definedName>
    <definedName name="Z_497048A0_3795_4A30_B671_5F2D4F564C4F_.wvu.FilterData">#REF!</definedName>
    <definedName name="Z_4CC1EA19_E48F_4790_9C2D_A3E392D9E078_.wvu.Cols">(#REF!,#REF!,#REF!,#REF!)</definedName>
    <definedName name="Z_4CC1EA19_E48F_4790_9C2D_A3E392D9E078_.wvu.FilterData">#REF!</definedName>
    <definedName name="Z_4CC1EA19_E48F_4790_9C2D_A3E392D9E078_.wvu.PrintArea">#REF!</definedName>
    <definedName name="Z_4CC1EA19_E48F_4790_9C2D_A3E392D9E078_.wvu.PrintTitles">#REF!</definedName>
    <definedName name="Z_4CC1EA19_E48F_4790_9C2D_A3E392D9E078_.wvu.Rows">#REF!</definedName>
    <definedName name="Z_52B3BF38_73E9_4B6B_AB8E_0FF12C2F7029_.wvu.FilterData">#REF!</definedName>
    <definedName name="Z_52E160AF_8FCC_11D5_AF41_00105A2E3116_.wvu.Cols" hidden="1">#REF!</definedName>
    <definedName name="Z_61D95C3E_984A_4669_B08D_FADFE41C9E11_.wvu.Cols">(#REF!,#REF!,#REF!)</definedName>
    <definedName name="Z_73884EE6_7CD1_4C0E_80F6_3A3E7607DF11_.wvu.Cols">(#REF!,#REF!,#REF!,#REF!,#REF!)</definedName>
    <definedName name="Z_73884EE6_7CD1_4C0E_80F6_3A3E7607DF11_.wvu.FilterData">#REF!</definedName>
    <definedName name="Z_73884EE6_7CD1_4C0E_80F6_3A3E7607DF11_.wvu.PrintArea">#REF!</definedName>
    <definedName name="Z_73884EE6_7CD1_4C0E_80F6_3A3E7607DF11_.wvu.PrintTitles">#REF!</definedName>
    <definedName name="Z_73884EE6_7CD1_4C0E_80F6_3A3E7607DF11_.wvu.Rows">#REF!</definedName>
    <definedName name="Z_740053D7_608F_4C4F_B0A8_D75BC3C073CD_.wvu.FilterData">#REF!</definedName>
    <definedName name="Z_740053D7_608F_4C4F_B0A8_D75BC3C073CD_.wvu.PrintTitles">#REF!</definedName>
    <definedName name="Z_76249A5B_0201_43D1_BB87_B659AAAE34BA_.wvu.Cols">(#REF!,#REF!,#REF!,#REF!)</definedName>
    <definedName name="Z_76249A5B_0201_43D1_BB87_B659AAAE34BA_.wvu.FilterData">#REF!</definedName>
    <definedName name="Z_76249A5B_0201_43D1_BB87_B659AAAE34BA_.wvu.PrintArea">#REF!</definedName>
    <definedName name="Z_76249A5B_0201_43D1_BB87_B659AAAE34BA_.wvu.PrintTitles">#REF!</definedName>
    <definedName name="Z_76249A5B_0201_43D1_BB87_B659AAAE34BA_.wvu.Rows">#REF!</definedName>
    <definedName name="Z_764A2444_E0A0_4775_A7A5_C547CC828AEE_.wvu.Cols">(#REF!,#REF!,#REF!,#REF!)</definedName>
    <definedName name="Z_764A2444_E0A0_4775_A7A5_C547CC828AEE_.wvu.FilterData">#REF!</definedName>
    <definedName name="Z_764A2444_E0A0_4775_A7A5_C547CC828AEE_.wvu.PrintArea">#REF!</definedName>
    <definedName name="Z_764A2444_E0A0_4775_A7A5_C547CC828AEE_.wvu.Rows">#REF!</definedName>
    <definedName name="Z_76FC4188_0E95_4D5E_B380_1B5C4379523A_.wvu.Cols">(#REF!,#REF!,#REF!,#REF!)</definedName>
    <definedName name="Z_76FC4188_0E95_4D5E_B380_1B5C4379523A_.wvu.FilterData">#REF!</definedName>
    <definedName name="Z_76FC4188_0E95_4D5E_B380_1B5C4379523A_.wvu.PrintArea">#REF!</definedName>
    <definedName name="Z_76FC4188_0E95_4D5E_B380_1B5C4379523A_.wvu.PrintTitles">#REF!</definedName>
    <definedName name="Z_76FC4188_0E95_4D5E_B380_1B5C4379523A_.wvu.Rows">#REF!</definedName>
    <definedName name="Z_77118CAB_39C8_4F54_A5B5_3A9F656AEC64_.wvu.Cols">(#REF!,#REF!,#REF!,#REF!,#REF!,#REF!,#REF!)</definedName>
    <definedName name="Z_77118CAB_39C8_4F54_A5B5_3A9F656AEC64_.wvu.FilterData">#REF!</definedName>
    <definedName name="Z_77118CAB_39C8_4F54_A5B5_3A9F656AEC64_.wvu.PrintArea">#REF!</definedName>
    <definedName name="Z_77118CAB_39C8_4F54_A5B5_3A9F656AEC64_.wvu.PrintTitles">#REF!</definedName>
    <definedName name="Z_77118CAB_39C8_4F54_A5B5_3A9F656AEC64_.wvu.Rows">#REF!</definedName>
    <definedName name="Z_7787C75F_3178_4AB9_9BF6_14C706E76660_.wvu.Cols">(#REF!,#REF!,#REF!,#REF!)</definedName>
    <definedName name="Z_7787C75F_3178_4AB9_9BF6_14C706E76660_.wvu.FilterData">#REF!</definedName>
    <definedName name="Z_7787C75F_3178_4AB9_9BF6_14C706E76660_.wvu.PrintArea">#REF!</definedName>
    <definedName name="Z_7787C75F_3178_4AB9_9BF6_14C706E76660_.wvu.PrintTitles">#REF!</definedName>
    <definedName name="Z_7787C75F_3178_4AB9_9BF6_14C706E76660_.wvu.Rows">#REF!</definedName>
    <definedName name="Z_77B4E3CB_544E_4C1D_AB95_840BDF90FDE6_.wvu.FilterData">#REF!</definedName>
    <definedName name="Z_90BA7687_AF1A_492F_8EAD_94B2BFE9EE27_.wvu.FilterData">#REF!</definedName>
    <definedName name="Z_9673D06C_8E2D_4E41_BE89_13756C9C3BAE_.wvu.PrintArea" hidden="1">#REF!</definedName>
    <definedName name="Z_9891169C_1C0A_4229_B15E_9486EEC1BF9D_.wvu.Cols">(#REF!,#REF!,#REF!,#REF!)</definedName>
    <definedName name="Z_9891169C_1C0A_4229_B15E_9486EEC1BF9D_.wvu.FilterData">#REF!</definedName>
    <definedName name="Z_9891169C_1C0A_4229_B15E_9486EEC1BF9D_.wvu.PrintArea">#REF!</definedName>
    <definedName name="Z_9891169C_1C0A_4229_B15E_9486EEC1BF9D_.wvu.PrintTitles">#REF!</definedName>
    <definedName name="Z_9891169C_1C0A_4229_B15E_9486EEC1BF9D_.wvu.Rows">NA()</definedName>
    <definedName name="Z_9BF66AF7_5801_43B0_B186_CDB16FB0F680_.wvu.FilterData">#REF!</definedName>
    <definedName name="Z_A9CAB9FD_8F22_476F_BF35_F5E94F3F1FB9_.wvu.FilterData">#REF!</definedName>
    <definedName name="Z_ABACD3CC_7888_46F4_B9F8_F4C7FE35EFB6_.wvu.FilterData">#REF!</definedName>
    <definedName name="Z_AD60EB50_60E6_48DF_A1AC_B39907DD38B6_.wvu.FilterData">#REF!</definedName>
    <definedName name="Z_AD60EB50_60E6_48DF_A1AC_B39907DD38B6_.wvu.PrintTitles">#REF!</definedName>
    <definedName name="Z_B081DCCF_74C5_4C50_B5F9_43233D39EBA2_.wvu.FilterData">#REF!</definedName>
    <definedName name="Z_B081DCCF_74C5_4C50_B5F9_43233D39EBA2_.wvu.PrintTitles">#REF!</definedName>
    <definedName name="Z_B24E0928_48F8_4634_96CC_242A5574D8AF_.wvu.FilterData">#REF!</definedName>
    <definedName name="Z_B24E0928_48F8_4634_96CC_242A5574D8AF_.wvu.PrintTitles">#REF!</definedName>
    <definedName name="Z_B75793DE_7E7D_426D_9BBA_3875CDD2D98B_.wvu.FilterData">#REF!</definedName>
    <definedName name="Z_BE03D95B_F68A_49E3_BE28_EE02217854F6_.wvu.Cols">(#REF!,#REF!,#REF!,#REF!)</definedName>
    <definedName name="Z_BE03D95B_F68A_49E3_BE28_EE02217854F6_.wvu.FilterData">#REF!</definedName>
    <definedName name="Z_BE03D95B_F68A_49E3_BE28_EE02217854F6_.wvu.PrintArea">#REF!</definedName>
    <definedName name="Z_BE03D95B_F68A_49E3_BE28_EE02217854F6_.wvu.PrintTitles">#REF!</definedName>
    <definedName name="Z_BE03D95B_F68A_49E3_BE28_EE02217854F6_.wvu.Rows">NA()</definedName>
    <definedName name="Z_E4A0252D_C40A_420C_B55E_1B580B0E131E_.wvu.FilterData">#REF!</definedName>
    <definedName name="Z_E95CBE07_2729_40E0_A102_3B962E30E9D4_.wvu.Cols">(#REF!,#REF!,#REF!,#REF!)</definedName>
    <definedName name="Z_E95CBE07_2729_40E0_A102_3B962E30E9D4_.wvu.FilterData">#REF!</definedName>
    <definedName name="Z_E95CBE07_2729_40E0_A102_3B962E30E9D4_.wvu.PrintArea">#REF!</definedName>
    <definedName name="Z_E95CBE07_2729_40E0_A102_3B962E30E9D4_.wvu.PrintTitles">#REF!</definedName>
    <definedName name="Z_E95CBE07_2729_40E0_A102_3B962E30E9D4_.wvu.Rows">(#REF!,#REF!,#REF!,#REF!,#REF!,#REF!,#REF!,#REF!,#REF!,#REF!,#REF!,#REF!,#REF!,#REF!,#REF!,#REF!,#REF!,#REF!,#REF!,#REF!,#REF!,#REF!,#REF!,#REF!,#REF!,#REF!,#REF!,#REF!,#REF!,#REF!)</definedName>
    <definedName name="Z_E97F3CB5_2B85_4D23_8590_473E997FDCA5_.wvu.Cols">(#REF!,#REF!,#REF!)</definedName>
    <definedName name="Z_E97F3CB5_2B85_4D23_8590_473E997FDCA5_.wvu.FilterData">#REF!</definedName>
    <definedName name="Z_E97F3CB5_2B85_4D23_8590_473E997FDCA5_.wvu.PrintArea">#REF!</definedName>
    <definedName name="Z_E97F3CB5_2B85_4D23_8590_473E997FDCA5_.wvu.Rows">#REF!</definedName>
    <definedName name="Z_EF451A40_B70B_4629_A1DB_66918B4A396E_.wvu.FilterData">#REF!</definedName>
    <definedName name="Z_EF451A40_B70B_4629_A1DB_66918B4A396E_.wvu.PrintTitles">#REF!</definedName>
    <definedName name="Z_F4C63B21_3662_44F9_8F92_F52B2C7D27C5_.wvu.FilterData">#REF!</definedName>
    <definedName name="Z_F9598418_B411_4E5A_BEE0_FB27C1E9ECBE_.wvu.FilterData">#REF!</definedName>
    <definedName name="Z_FC48D59E_2E49_46D5_AABD_74F2D40C8A23_.wvu.Cols">(#REF!,#REF!,#REF!,#REF!,#REF!)</definedName>
    <definedName name="Z_FC48D59E_2E49_46D5_AABD_74F2D40C8A23_.wvu.FilterData">#REF!</definedName>
    <definedName name="Z_FC48D59E_2E49_46D5_AABD_74F2D40C8A23_.wvu.PrintArea">#REF!</definedName>
    <definedName name="Z_FC48D59E_2E49_46D5_AABD_74F2D40C8A23_.wvu.PrintTitles">#REF!</definedName>
    <definedName name="Z_FC48D59E_2E49_46D5_AABD_74F2D40C8A23_.wvu.Rows">(#REF!,#REF!,#REF!,#REF!,#REF!,#REF!,#REF!,#REF!,#REF!,#REF!,#REF!,#REF!,#REF!,#REF!,#REF!,#REF!,#REF!,#REF!,#REF!,#REF!,#REF!,#REF!,#REF!,#REF!,#REF!,#REF!)</definedName>
    <definedName name="Z_FEEA5DE4_33B1_4219_945B_661EC5505B1D_.wvu.Cols">(#REF!,#REF!,#REF!,#REF!)</definedName>
    <definedName name="Z_FEEA5DE4_33B1_4219_945B_661EC5505B1D_.wvu.FilterData">#REF!</definedName>
    <definedName name="Z_FEEA5DE4_33B1_4219_945B_661EC5505B1D_.wvu.PrintArea">#REF!</definedName>
    <definedName name="Z_FEEA5DE4_33B1_4219_945B_661EC5505B1D_.wvu.PrintTitles">#REF!</definedName>
    <definedName name="Z_FEEA5DE4_33B1_4219_945B_661EC5505B1D_.wvu.Rows">#REF!</definedName>
    <definedName name="ZP">#REF!</definedName>
    <definedName name="zsa">#N/A</definedName>
    <definedName name="zsd" hidden="1">{#N/A,#N/A,FALSE,"Aging Summary";#N/A,#N/A,FALSE,"Ratio Analysis";#N/A,#N/A,FALSE,"Test 120 Day Accts";#N/A,#N/A,FALSE,"Tickmarks"}</definedName>
    <definedName name="zxd">#N/A</definedName>
    <definedName name="а">#REF!</definedName>
    <definedName name="а1">#REF!</definedName>
    <definedName name="А27">#REF!</definedName>
    <definedName name="А3">#REF!</definedName>
    <definedName name="А4">#REF!</definedName>
    <definedName name="аа">#N/A</definedName>
    <definedName name="ааа">#N/A</definedName>
    <definedName name="аааа">#N/A</definedName>
    <definedName name="ааааа" localSheetId="0" hidden="1">{"'РП (2)'!$A$5:$S$150"}</definedName>
    <definedName name="ааааа" hidden="1">{"'РП (2)'!$A$5:$S$150"}</definedName>
    <definedName name="АААААААА">#N/A</definedName>
    <definedName name="АААААААА_1">#N/A</definedName>
    <definedName name="АААААААА_1_1">#N/A</definedName>
    <definedName name="АААААААА_10">#N/A</definedName>
    <definedName name="АААААААА_11">#N/A</definedName>
    <definedName name="АААААААА_12">#N/A</definedName>
    <definedName name="АААААААА_13">#N/A</definedName>
    <definedName name="АААААААА_14">#N/A</definedName>
    <definedName name="АААААААА_15">#N/A</definedName>
    <definedName name="АААААААА_16">#N/A</definedName>
    <definedName name="АААААААА_17">#N/A</definedName>
    <definedName name="АААААААА_18">#N/A</definedName>
    <definedName name="АААААААА_2">#N/A</definedName>
    <definedName name="АААААААА_20">#N/A</definedName>
    <definedName name="АААААААА_3">#N/A</definedName>
    <definedName name="АААААААА_4">#N/A</definedName>
    <definedName name="АААААААА_5">#N/A</definedName>
    <definedName name="АААААААА_6">#N/A</definedName>
    <definedName name="АААААААА_7">#N/A</definedName>
    <definedName name="абон.пл">#N/A</definedName>
    <definedName name="ав">#REF!</definedName>
    <definedName name="аванс">#REF!</definedName>
    <definedName name="авп">#N/A</definedName>
    <definedName name="авпва" hidden="1">{"'D'!$A$1:$E$13"}</definedName>
    <definedName name="авт">#N/A</definedName>
    <definedName name="ан">#N/A</definedName>
    <definedName name="анализ">#N/A</definedName>
    <definedName name="АнМ">'[52]Гр5(о)'!#REF!</definedName>
    <definedName name="ао">#REF!</definedName>
    <definedName name="ап">#N/A</definedName>
    <definedName name="апва" localSheetId="0" hidden="1">{"'РП (2)'!$A$5:$S$150"}</definedName>
    <definedName name="апва" hidden="1">{"'РП (2)'!$A$5:$S$150"}</definedName>
    <definedName name="апор" hidden="1">{"'Лист2 '!$A$22:$F$43"}</definedName>
    <definedName name="апр">#N/A</definedName>
    <definedName name="апрель">#N/A</definedName>
    <definedName name="апрель_1">#N/A</definedName>
    <definedName name="апрель_1_1">#N/A</definedName>
    <definedName name="апрель_10">#N/A</definedName>
    <definedName name="апрель_11">#N/A</definedName>
    <definedName name="апрель_12">#N/A</definedName>
    <definedName name="апрель_13">#N/A</definedName>
    <definedName name="апрель_14">#N/A</definedName>
    <definedName name="апрель_15">#N/A</definedName>
    <definedName name="апрель_16">#N/A</definedName>
    <definedName name="апрель_17">#N/A</definedName>
    <definedName name="апрель_18">#N/A</definedName>
    <definedName name="апрель_2">#N/A</definedName>
    <definedName name="апрель_20">#N/A</definedName>
    <definedName name="апрель_3">#N/A</definedName>
    <definedName name="апрель_4">#N/A</definedName>
    <definedName name="апрель_5">#N/A</definedName>
    <definedName name="апрель_6">#N/A</definedName>
    <definedName name="апрель_7">#N/A</definedName>
    <definedName name="АР">[34]тех_лист!$H$4:$H$12</definedName>
    <definedName name="б">#REF!</definedName>
    <definedName name="Базовые">'[53]Производство электроэнергии'!$A$95</definedName>
    <definedName name="БазовыйПериод" localSheetId="0">[36]Заголовок!$B$15</definedName>
    <definedName name="БазовыйПериод">[37]Заголовок!$B$15</definedName>
    <definedName name="бб">#N/A</definedName>
    <definedName name="бб_1">#N/A</definedName>
    <definedName name="бб_1_1">#N/A</definedName>
    <definedName name="бб_10">#N/A</definedName>
    <definedName name="бб_11">#N/A</definedName>
    <definedName name="бб_12">#N/A</definedName>
    <definedName name="бб_13">#N/A</definedName>
    <definedName name="бб_14">#N/A</definedName>
    <definedName name="бб_15">#N/A</definedName>
    <definedName name="бб_16">#N/A</definedName>
    <definedName name="бб_17">#N/A</definedName>
    <definedName name="бб_18">#N/A</definedName>
    <definedName name="бб_2">#N/A</definedName>
    <definedName name="бб_20">#N/A</definedName>
    <definedName name="бб_3">#N/A</definedName>
    <definedName name="бб_4">#N/A</definedName>
    <definedName name="бб_5">#N/A</definedName>
    <definedName name="бб_6">#N/A</definedName>
    <definedName name="бб_7">#N/A</definedName>
    <definedName name="бб_9">#N/A</definedName>
    <definedName name="БЕ">[34]тех_лист!$C$4:$C$25</definedName>
    <definedName name="БЕ1">[54]БЕ!$B$4:$B$12</definedName>
    <definedName name="БелМГ">#REF!</definedName>
    <definedName name="Березовский">[55]Справочники!$A$19:$A$21</definedName>
    <definedName name="БП_КБК">[56]БДР!#REF!</definedName>
    <definedName name="БП_ОПХР_Вид_деят_ти">[56]БДР!#REF!</definedName>
    <definedName name="БП_ОПХР_Период">[56]БДР!#REF!</definedName>
    <definedName name="БП_ОПХР_Сумма">[56]БДР!#REF!</definedName>
    <definedName name="БР_25тепло_общ_ОДПУ">#REF!</definedName>
    <definedName name="БР_25тепло_общ_ПЕР">#REF!</definedName>
    <definedName name="БР_25тепло_общ_ПЕР_ИА">#REF!</definedName>
    <definedName name="БР_25тепло_общ_ПР_ВО">#REF!</definedName>
    <definedName name="БР_25тепло_общ_ПР_ВО_МД">#REF!</definedName>
    <definedName name="БР_25тепло_общ_ПР_ВО_ХОВ">#REF!</definedName>
    <definedName name="БР_25тепло_общ_ПР_ВО_ХОВ_МД">#REF!</definedName>
    <definedName name="БР_25тепло_общ_ПР_ИА">#REF!</definedName>
    <definedName name="БР_25тепло_общ_ПРОЧИЕ">#REF!</definedName>
    <definedName name="БР_25тепло_общ_ТЕХ_ПР">#REF!</definedName>
    <definedName name="БР_25тепло_общ_ХОВ_ИА">#REF!</definedName>
    <definedName name="БР_ВидДеят_ти">#REF!</definedName>
    <definedName name="БР_Доля">#REF!</definedName>
    <definedName name="БР_МВЗ">#REF!</definedName>
    <definedName name="БР26_ПР_ВО_МД">#REF!</definedName>
    <definedName name="БР26_ПР_ВО_ХОВ_МД">#REF!</definedName>
    <definedName name="БР26_Тюм_ОДПУ">#REF!</definedName>
    <definedName name="БР26_Тюм_ПЕР">#REF!</definedName>
    <definedName name="БР26_Тюм_ПЕР_ИА">#REF!</definedName>
    <definedName name="БР26_Тюм_ПР_ВО">#REF!</definedName>
    <definedName name="БР26_Тюм_ПР_ВО_ХОВ">#REF!</definedName>
    <definedName name="БР26_Тюм_ПР_ИА">#REF!</definedName>
    <definedName name="БР26_Тюм_ПРОЧИЕ">#REF!</definedName>
    <definedName name="БР26_Тюм_ТЕХ_ПР">#REF!</definedName>
    <definedName name="БР26_Тюм_ХОВ_ИА">#REF!</definedName>
    <definedName name="БР91_ОДПУ">#REF!</definedName>
    <definedName name="БР91_ПЕР">#REF!</definedName>
    <definedName name="БР91_ПЕР_ИА">#REF!</definedName>
    <definedName name="БР91_ПР_ВО">#REF!</definedName>
    <definedName name="БР91_ПР_ВО_ХОВ">#REF!</definedName>
    <definedName name="БР91_ПР_ИА">#REF!</definedName>
    <definedName name="БР91_ПРОЧИЕ">#REF!</definedName>
    <definedName name="БР91_ТЕХ_ПР">#REF!</definedName>
    <definedName name="БР91_ХОВ_ИА">#REF!</definedName>
    <definedName name="БРКом_счет">#REF!</definedName>
    <definedName name="бюджет" localSheetId="0" hidden="1">{"'РП (2)'!$A$5:$S$150"}</definedName>
    <definedName name="бюджет" hidden="1">{"'РП (2)'!$A$5:$S$150"}</definedName>
    <definedName name="Бюджет_ОАО__СУАЛ">#REF!</definedName>
    <definedName name="Бюджетные_электроэнергии">'[53]Производство электроэнергии'!$A$111</definedName>
    <definedName name="в23ё">#N/A</definedName>
    <definedName name="в23ё_1">#N/A</definedName>
    <definedName name="в23ё_1_1">#N/A</definedName>
    <definedName name="в23ё_10">#N/A</definedName>
    <definedName name="в23ё_11">#N/A</definedName>
    <definedName name="в23ё_12">#N/A</definedName>
    <definedName name="в23ё_13">#N/A</definedName>
    <definedName name="в23ё_14">#N/A</definedName>
    <definedName name="в23ё_15">#N/A</definedName>
    <definedName name="в23ё_16">#N/A</definedName>
    <definedName name="в23ё_17">#N/A</definedName>
    <definedName name="в23ё_18">#N/A</definedName>
    <definedName name="в23ё_2">#N/A</definedName>
    <definedName name="в23ё_20">#N/A</definedName>
    <definedName name="в23ё_3">#N/A</definedName>
    <definedName name="в23ё_4">#N/A</definedName>
    <definedName name="в23ё_5">#N/A</definedName>
    <definedName name="в23ё_6">#N/A</definedName>
    <definedName name="в23ё_7">#N/A</definedName>
    <definedName name="в23ё_9">#N/A</definedName>
    <definedName name="вап">#N/A</definedName>
    <definedName name="вап_1">#N/A</definedName>
    <definedName name="вап_1_1">#N/A</definedName>
    <definedName name="вап_10">#N/A</definedName>
    <definedName name="вап_12">#N/A</definedName>
    <definedName name="вап_13">#N/A</definedName>
    <definedName name="вап_14">#N/A</definedName>
    <definedName name="вап_15">#N/A</definedName>
    <definedName name="вап_16">#N/A</definedName>
    <definedName name="вап_18">#N/A</definedName>
    <definedName name="вап_2">#N/A</definedName>
    <definedName name="вап_4">#N/A</definedName>
    <definedName name="вап_9">#N/A</definedName>
    <definedName name="вар">#N/A</definedName>
    <definedName name="вар1">#N/A</definedName>
    <definedName name="ВариантАТЭК">'[57]Параметры расчета'!$C$5</definedName>
    <definedName name="ВариантСЗК">'[57]Параметры расчета'!$C$4</definedName>
    <definedName name="ваф" localSheetId="0" hidden="1">{"'РП (2)'!$A$5:$S$150"}</definedName>
    <definedName name="ваф" hidden="1">{"'РП (2)'!$A$5:$S$150"}</definedName>
    <definedName name="вв">#N/A</definedName>
    <definedName name="вв_1">#N/A</definedName>
    <definedName name="вв_1_1">#N/A</definedName>
    <definedName name="вв_10">#N/A</definedName>
    <definedName name="вв_11">#N/A</definedName>
    <definedName name="вв_12">#N/A</definedName>
    <definedName name="вв_13">#N/A</definedName>
    <definedName name="вв_14">#N/A</definedName>
    <definedName name="вв_15">#N/A</definedName>
    <definedName name="вв_16">#N/A</definedName>
    <definedName name="вв_17">#N/A</definedName>
    <definedName name="вв_18">#N/A</definedName>
    <definedName name="вв_2">#N/A</definedName>
    <definedName name="вв_20">#N/A</definedName>
    <definedName name="вв_3">#N/A</definedName>
    <definedName name="вв_4">#N/A</definedName>
    <definedName name="вв_5">#N/A</definedName>
    <definedName name="вв_6">#N/A</definedName>
    <definedName name="вв_7">#N/A</definedName>
    <definedName name="вв_9">#N/A</definedName>
    <definedName name="ввв" hidden="1">{"'Sheet1'!$A$1:$G$85"}</definedName>
    <definedName name="вввввввв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Ведущий_инженер_химик">#REF!</definedName>
    <definedName name="ВЕх" hidden="1">#REF!</definedName>
    <definedName name="Вех1" hidden="1">'[14]Постоянные затраты'!#REF!</definedName>
    <definedName name="вех2" hidden="1">#REF!</definedName>
    <definedName name="Вид">[58]Тех.лист!$K$5:$K$11</definedName>
    <definedName name="Виддоговора">[59]классификатор!$A$2:$A$3</definedName>
    <definedName name="ВК">#N/A</definedName>
    <definedName name="вла" hidden="1">{#N/A,#N/A,FALSE,"Aging Summary";#N/A,#N/A,FALSE,"Ratio Analysis";#N/A,#N/A,FALSE,"Test 120 Day Accts";#N/A,#N/A,FALSE,"Tickmarks"}</definedName>
    <definedName name="Возврат_1">NA()</definedName>
    <definedName name="Возврат_13">#N/A</definedName>
    <definedName name="Волгоградэнерго">#REF!</definedName>
    <definedName name="вс" hidden="1">{#N/A,#N/A,FALSE,"Aging Summary";#N/A,#N/A,FALSE,"Ratio Analysis";#N/A,#N/A,FALSE,"Test 120 Day Accts";#N/A,#N/A,FALSE,"Tickmarks"}</definedName>
    <definedName name="второй">#REF!</definedName>
    <definedName name="вуув" localSheetId="0" hidden="1">{#N/A,#N/A,TRUE,"Лист1";#N/A,#N/A,TRUE,"Лист2";#N/A,#N/A,TRUE,"Лист3"}</definedName>
    <definedName name="вуув" hidden="1">{#N/A,#N/A,TRUE,"Лист1";#N/A,#N/A,TRUE,"Лист2";#N/A,#N/A,TRUE,"Лист3"}</definedName>
    <definedName name="вы">#REF!</definedName>
    <definedName name="Вып_н_2003">'[49]Текущие цены'!#REF!</definedName>
    <definedName name="вып_н_2004">'[49]Текущие цены'!#REF!</definedName>
    <definedName name="Вып_ОФ_с_пц">[49]рабочий!$Y$202:$AP$224</definedName>
    <definedName name="Вып_оф_с_цпг">'[49]Текущие цены'!#REF!</definedName>
    <definedName name="Вып_с_новых_ОФ">[49]рабочий!$Y$277:$AP$299</definedName>
    <definedName name="гг" hidden="1">{#N/A,#N/A,FALSE,"Virgin Flightdeck"}</definedName>
    <definedName name="Ген_Ком">#N/A</definedName>
    <definedName name="Годовой_индекс_2000">#REF!</definedName>
    <definedName name="гр">[60]Лист2!$A:$B</definedName>
    <definedName name="График">"Диагр. 4"</definedName>
    <definedName name="грприрцфв00ав98" localSheetId="0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уп">#REF!</definedName>
    <definedName name="ГруппыДругие_Шапка">#REF!</definedName>
    <definedName name="ГруппыЗависимые">#REF!</definedName>
    <definedName name="ГруппыЗависимые_Подвал">#REF!</definedName>
    <definedName name="ГруппыЗависимые_Шапка">#REF!</definedName>
    <definedName name="грфинцкавг98Х" localSheetId="0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СМ">'[61]Материалы ТТЭЦ-1'!$AJ$28:$AJ$36</definedName>
    <definedName name="д" hidden="1">#REF!</definedName>
    <definedName name="Д1">[62]тех_лист!$F$4:$F$22</definedName>
    <definedName name="ДатШ1">#REF!</definedName>
    <definedName name="ДатШ2">#REF!</definedName>
    <definedName name="Движимое">[63]техн.лист!$B$115:$B$116</definedName>
    <definedName name="дд">#N/A</definedName>
    <definedName name="дддд" hidden="1">#REF!</definedName>
    <definedName name="деб.">#REF!</definedName>
    <definedName name="Дефл_ц_пред_год">'[49]Текущие цены'!$AT$36:$BK$58</definedName>
    <definedName name="Дефлятор_годовой">'[49]Текущие цены'!$Y$4:$AP$27</definedName>
    <definedName name="Дефлятор_цепной">'[49]Текущие цены'!$Y$36:$AP$58</definedName>
    <definedName name="Дефлятор2013">'[64]аренда ЦТП'!$R$5</definedName>
    <definedName name="дла">[2]Rombo!#REF!</definedName>
    <definedName name="длдлд" localSheetId="0">#REF!,#REF!</definedName>
    <definedName name="длдлд">#REF!,#REF!</definedName>
    <definedName name="доб">#REF!</definedName>
    <definedName name="ДолгосрВложения_Шапка">#REF!</definedName>
    <definedName name="ДолгосрЗаймы">#REF!</definedName>
    <definedName name="ДолгосрЗаймы_Подвал">#REF!</definedName>
    <definedName name="ДолгосрЗаймы_Шапка">#REF!</definedName>
    <definedName name="должности">#REF!</definedName>
    <definedName name="должность">#REF!</definedName>
    <definedName name="ДолжностьФОТ">#REF!</definedName>
    <definedName name="ДолжностьФОТ_МД">#REF!</definedName>
    <definedName name="доля_проч_ф">#REF!</definedName>
    <definedName name="доля_прочая">#REF!</definedName>
    <definedName name="доля_прочая_98_ав">#REF!</definedName>
    <definedName name="доля_прочая_ав">#REF!</definedName>
    <definedName name="доля_прочая_ф">#REF!</definedName>
    <definedName name="доля_т_ф">#REF!</definedName>
    <definedName name="доля_теп_1">#REF!</definedName>
    <definedName name="доля_теп_2">#REF!</definedName>
    <definedName name="доля_теп_3">#REF!</definedName>
    <definedName name="доля_тепло">#REF!</definedName>
    <definedName name="доля_эл_1">#REF!</definedName>
    <definedName name="доля_эл_2">#REF!</definedName>
    <definedName name="доля_эл_2_9">#REF!</definedName>
    <definedName name="доля_эл_3">#REF!</definedName>
    <definedName name="доля_эл_ф">#REF!</definedName>
    <definedName name="доля_электра">#REF!</definedName>
    <definedName name="доля_электра_99">#REF!</definedName>
    <definedName name="ДоляГВС165">'[65]Расчет доли'!$F$5</definedName>
    <definedName name="ДоляГВС171">'[65]Расчет доли'!$F$6</definedName>
    <definedName name="ДоляОтопление165">'[65]Расчет доли'!$E$5</definedName>
    <definedName name="ДоляОтопление171">'[65]Расчет доли'!$E$6</definedName>
    <definedName name="доопатмо">#N/A</definedName>
    <definedName name="Доход">#REF!</definedName>
    <definedName name="Доход_1">#REF!</definedName>
    <definedName name="Доходы_КБК">'[66]Исходник доходы знач.'!$A:$A</definedName>
    <definedName name="Доходы_Статья">'[66]Исходник доходы знач.'!$B:$B</definedName>
    <definedName name="ДРУГОЕ" localSheetId="0">[36]Справочники!$A$28:$A$31</definedName>
    <definedName name="ДРУГОЕ">[37]Справочники!$A$28:$A$31</definedName>
    <definedName name="ДС">#REF!</definedName>
    <definedName name="ЕИ">[33]Config!$B$187:$B$214</definedName>
    <definedName name="ещз">#REF!</definedName>
    <definedName name="Запрос17">#REF!</definedName>
    <definedName name="зз">#REF!</definedName>
    <definedName name="зззлщл">#REF!</definedName>
    <definedName name="И">#N/A</definedName>
    <definedName name="иии">#N/A</definedName>
    <definedName name="иии\" localSheetId="0" hidden="1">{#N/A,#N/A,TRUE,"Лист1";#N/A,#N/A,TRUE,"Лист2";#N/A,#N/A,TRUE,"Лист3"}</definedName>
    <definedName name="иии\" hidden="1">{#N/A,#N/A,TRUE,"Лист1";#N/A,#N/A,TRUE,"Лист2";#N/A,#N/A,TRUE,"Лист3"}</definedName>
    <definedName name="иииии">#N/A</definedName>
    <definedName name="ИмяБазовый">'[57]Параметры расчета'!$B$3</definedName>
    <definedName name="ИмяВариантАТЭК">'[57]Параметры расчета'!$B$5</definedName>
    <definedName name="ИмяВариантСЗК">'[57]Параметры расчета'!$B$4</definedName>
    <definedName name="ИндексДефлятор2013">[67]Материалы!#REF!</definedName>
    <definedName name="ИндНомерФОТ">#REF!</definedName>
    <definedName name="индцкавг98" localSheetId="0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п">#N/A</definedName>
    <definedName name="ИП_1">#N/A</definedName>
    <definedName name="ИП_1_1">#N/A</definedName>
    <definedName name="ИП_10">#N/A</definedName>
    <definedName name="ИП_11">#N/A</definedName>
    <definedName name="ИП_12">#N/A</definedName>
    <definedName name="ИП_13">#N/A</definedName>
    <definedName name="ИП_14">#N/A</definedName>
    <definedName name="ИП_15">#N/A</definedName>
    <definedName name="ИП_16">#N/A</definedName>
    <definedName name="ИП_17">#N/A</definedName>
    <definedName name="ИП_18">#N/A</definedName>
    <definedName name="ИП_2">#N/A</definedName>
    <definedName name="ИП_20">#N/A</definedName>
    <definedName name="ИП_3">#N/A</definedName>
    <definedName name="ИП_4">#N/A</definedName>
    <definedName name="ИП_5">#N/A</definedName>
    <definedName name="ИП_6">#N/A</definedName>
    <definedName name="ИП_7">#N/A</definedName>
    <definedName name="ИП_9">вап_9</definedName>
    <definedName name="ирир" localSheetId="0">#REF!</definedName>
    <definedName name="ирир">#REF!</definedName>
    <definedName name="Исходник_август">#REF!</definedName>
    <definedName name="Исходник_апрель">#REF!</definedName>
    <definedName name="Исходник_год">#REF!</definedName>
    <definedName name="Исходник_декабрь">#REF!</definedName>
    <definedName name="Исходник_июль">#REF!</definedName>
    <definedName name="Исходник_июнь">#REF!</definedName>
    <definedName name="Исходник_Ком_Счет">#REF!</definedName>
    <definedName name="Исходник_май">#REF!</definedName>
    <definedName name="Исходник_март">#REF!</definedName>
    <definedName name="Исходник_МВЗ">#REF!</definedName>
    <definedName name="Исходник_ноябрь">#REF!</definedName>
    <definedName name="Исходник_октябрь">#REF!</definedName>
    <definedName name="Исходник_сентябрь">#REF!</definedName>
    <definedName name="Исходник_счет">#REF!</definedName>
    <definedName name="Исходник_февраль">#REF!</definedName>
    <definedName name="Исходник_январь">#REF!</definedName>
    <definedName name="ИсходникВидДеят_ти">#REF!</definedName>
    <definedName name="ИсходникНП_КБК">'[66]Исходник Нат.Показатели Знач.'!$BL:$BL</definedName>
    <definedName name="ИсходникНП_СтатьяБП">'[66]Исходник Нат.Показатели Знач.'!$BM:$BM</definedName>
    <definedName name="ИсходникСтатья">#REF!</definedName>
    <definedName name="й">#N/A</definedName>
    <definedName name="й_1">#N/A</definedName>
    <definedName name="й_1_1">#N/A</definedName>
    <definedName name="й_10">#N/A</definedName>
    <definedName name="й_11">#N/A</definedName>
    <definedName name="й_12">#N/A</definedName>
    <definedName name="й_13">#N/A</definedName>
    <definedName name="й_14">#N/A</definedName>
    <definedName name="й_15">#N/A</definedName>
    <definedName name="й_16">#N/A</definedName>
    <definedName name="й_17">#N/A</definedName>
    <definedName name="й_18">#N/A</definedName>
    <definedName name="й_2">#N/A</definedName>
    <definedName name="й_20">#N/A</definedName>
    <definedName name="й_3">#N/A</definedName>
    <definedName name="й_4">#N/A</definedName>
    <definedName name="й_5">#N/A</definedName>
    <definedName name="й_6">#N/A</definedName>
    <definedName name="й_7">#N/A</definedName>
    <definedName name="й_9">вв_9</definedName>
    <definedName name="йй">#N/A</definedName>
    <definedName name="йй_1">#N/A</definedName>
    <definedName name="йй_1_1">#N/A</definedName>
    <definedName name="йй_10">#N/A</definedName>
    <definedName name="йй_11">#N/A</definedName>
    <definedName name="йй_12">#N/A</definedName>
    <definedName name="йй_13">#N/A</definedName>
    <definedName name="йй_14">#N/A</definedName>
    <definedName name="йй_15">#N/A</definedName>
    <definedName name="йй_16">#N/A</definedName>
    <definedName name="йй_17">#N/A</definedName>
    <definedName name="йй_18">#N/A</definedName>
    <definedName name="йй_2">#N/A</definedName>
    <definedName name="йй_20">#N/A</definedName>
    <definedName name="йй_3">#N/A</definedName>
    <definedName name="йй_4">#N/A</definedName>
    <definedName name="йй_5">#N/A</definedName>
    <definedName name="йй_6">#N/A</definedName>
    <definedName name="йй_7">#N/A</definedName>
    <definedName name="йй_9">#N/A</definedName>
    <definedName name="йфц">#N/A</definedName>
    <definedName name="йц">#N/A</definedName>
    <definedName name="йцу">#N/A</definedName>
    <definedName name="йцу_1">#N/A</definedName>
    <definedName name="йцу_1_1">#N/A</definedName>
    <definedName name="йцу_10">#N/A</definedName>
    <definedName name="йцу_12">#N/A</definedName>
    <definedName name="йцу_13">#N/A</definedName>
    <definedName name="йцу_14">#N/A</definedName>
    <definedName name="йцу_15">#N/A</definedName>
    <definedName name="йцу_16">#N/A</definedName>
    <definedName name="йцу_18">#N/A</definedName>
    <definedName name="йцу_2">#N/A</definedName>
    <definedName name="йцу_4">#N/A</definedName>
    <definedName name="ке">#N/A</definedName>
    <definedName name="ке_1">#N/A</definedName>
    <definedName name="ке_1_1">#N/A</definedName>
    <definedName name="ке_10">#N/A</definedName>
    <definedName name="ке_11">#N/A</definedName>
    <definedName name="ке_12">#N/A</definedName>
    <definedName name="ке_13">#N/A</definedName>
    <definedName name="ке_14">#N/A</definedName>
    <definedName name="ке_15">#N/A</definedName>
    <definedName name="ке_16">#N/A</definedName>
    <definedName name="ке_17">#N/A</definedName>
    <definedName name="ке_18">#N/A</definedName>
    <definedName name="ке_2">#N/A</definedName>
    <definedName name="ке_20">#N/A</definedName>
    <definedName name="ке_3">#N/A</definedName>
    <definedName name="ке_4">#N/A</definedName>
    <definedName name="ке_5">#N/A</definedName>
    <definedName name="ке_6">#N/A</definedName>
    <definedName name="ке_7">#N/A</definedName>
    <definedName name="ке_9">#N/A</definedName>
    <definedName name="кеппппппппппп" localSheetId="0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 hidden="1">{"'РП (2)'!$A$5:$S$150"}</definedName>
    <definedName name="кк" hidden="1">{"'РП (2)'!$A$5:$S$150"}</definedName>
    <definedName name="кккккк">#REF!</definedName>
    <definedName name="КлассОС">[63]техн.лист!$B$74:$B$104</definedName>
    <definedName name="КодразделаГКПЗ">[59]классификатор!$D$2:$D$11</definedName>
    <definedName name="кож1">#N/A</definedName>
    <definedName name="коэф1">#REF!</definedName>
    <definedName name="коэф2">#REF!</definedName>
    <definedName name="коэф3">#REF!</definedName>
    <definedName name="коэф4">#REF!</definedName>
    <definedName name="коэф4_9">#REF!</definedName>
    <definedName name="кп">#N/A</definedName>
    <definedName name="КП1" localSheetId="0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КП1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кр1">#N/A</definedName>
    <definedName name="КРАСНОЯРСК" localSheetId="0" hidden="1">{"'РП (2)'!$A$5:$S$150"}</definedName>
    <definedName name="КРАСНОЯРСК" hidden="1">{"'РП (2)'!$A$5:$S$150"}</definedName>
    <definedName name="Краткий_текст">#REF!</definedName>
    <definedName name="КУАП_евро">#REF!</definedName>
    <definedName name="курс">#REF!</definedName>
    <definedName name="л" localSheetId="0">#REF!</definedName>
    <definedName name="л" hidden="1">{#N/A,#N/A,FALSE,"Virgin Flightdeck"}</definedName>
    <definedName name="ла">#N/A</definedName>
    <definedName name="лара">#N/A</definedName>
    <definedName name="ларик">#N/A</definedName>
    <definedName name="лист">#N/A</definedName>
    <definedName name="лл">#N/A</definedName>
    <definedName name="ллл">#REF!</definedName>
    <definedName name="ллллш">#N/A</definedName>
    <definedName name="ло" hidden="1">{#N/A,#N/A,FALSE,"Aging Summary";#N/A,#N/A,FALSE,"Ratio Analysis";#N/A,#N/A,FALSE,"Test 120 Day Accts";#N/A,#N/A,FALSE,"Tickmarks"}</definedName>
    <definedName name="лонрпа" hidden="1">{"'Лист2 '!$A$22:$F$43"}</definedName>
    <definedName name="лр" hidden="1">{#N/A,#N/A,FALSE,"Aging Summary";#N/A,#N/A,FALSE,"Ratio Analysis";#N/A,#N/A,FALSE,"Test 120 Day Accts";#N/A,#N/A,FALSE,"Tickmarks"}</definedName>
    <definedName name="льгота">[63]техн.лист!$B$117:$B$118</definedName>
    <definedName name="М1">[68]ПРОГНОЗ_1!#REF!</definedName>
    <definedName name="маржа_АБ">#REF!</definedName>
    <definedName name="маржа_АБ_cf">#REF!</definedName>
    <definedName name="маржа_АБ_mf">#REF!</definedName>
    <definedName name="МВЗ">СписокНазвМВЗ</definedName>
    <definedName name="МВЗ_ФОТ">#REF!</definedName>
    <definedName name="мес">#REF!</definedName>
    <definedName name="ммммм">#REF!</definedName>
    <definedName name="Модель2">#REF!</definedName>
    <definedName name="Мониторинг1">'[69]Гр5(о)'!#REF!</definedName>
    <definedName name="МТР">[70]Тех.лист!$AR$5:$AR$7</definedName>
    <definedName name="мым">#N/A</definedName>
    <definedName name="мым_1">#N/A</definedName>
    <definedName name="мым_1_1">#N/A</definedName>
    <definedName name="мым_10">#N/A</definedName>
    <definedName name="мым_11">#N/A</definedName>
    <definedName name="мым_12">#N/A</definedName>
    <definedName name="мым_13">#N/A</definedName>
    <definedName name="мым_14">#N/A</definedName>
    <definedName name="мым_15">#N/A</definedName>
    <definedName name="мым_16">#N/A</definedName>
    <definedName name="мым_17">#N/A</definedName>
    <definedName name="мым_18">#N/A</definedName>
    <definedName name="мым_2">#N/A</definedName>
    <definedName name="мым_20">#N/A</definedName>
    <definedName name="мым_3">#N/A</definedName>
    <definedName name="мым_4">#N/A</definedName>
    <definedName name="мым_5">#N/A</definedName>
    <definedName name="мым_6">#N/A</definedName>
    <definedName name="мым_7">#N/A</definedName>
    <definedName name="нав1">#REF!</definedName>
    <definedName name="НакопПроцент">#REF!</definedName>
    <definedName name="налог">[71]ПАС!$BB$37:$BB$39</definedName>
    <definedName name="Направления">[33]Config!$B$222:$B$227</definedName>
    <definedName name="Население">'[53]Производство электроэнергии'!$A$124</definedName>
    <definedName name="нг" hidden="1">{"'D'!$A$1:$E$13"}</definedName>
    <definedName name="НДС">[33]Config!$B$258:$B$260</definedName>
    <definedName name="Неразнес_потр_деп">#REF!</definedName>
    <definedName name="Неразнес_сыр_деп">#REF!</definedName>
    <definedName name="нн">#REF!</definedName>
    <definedName name="ннн\">#N/A</definedName>
    <definedName name="ннн_">#N/A</definedName>
    <definedName name="ннн__1">#N/A</definedName>
    <definedName name="ннн__1_1">#N/A</definedName>
    <definedName name="ннн__1_1_1">#N/A</definedName>
    <definedName name="ннн__10">#N/A</definedName>
    <definedName name="ннн__11">#N/A</definedName>
    <definedName name="ннн__12">#N/A</definedName>
    <definedName name="ннн__13">#N/A</definedName>
    <definedName name="ннн__14">#N/A</definedName>
    <definedName name="ннн__15">#N/A</definedName>
    <definedName name="ннн__16">#N/A</definedName>
    <definedName name="ннн__17">#N/A</definedName>
    <definedName name="ннн__18">#N/A</definedName>
    <definedName name="ннн__2">#N/A</definedName>
    <definedName name="ннн__20">#N/A</definedName>
    <definedName name="ннн__3">#N/A</definedName>
    <definedName name="ннн__4">#N/A</definedName>
    <definedName name="ннн__5">#N/A</definedName>
    <definedName name="ннн__6">#N/A</definedName>
    <definedName name="ннн__7">#N/A</definedName>
    <definedName name="нов">#N/A</definedName>
    <definedName name="нов_1">#N/A</definedName>
    <definedName name="нов_1_1">#N/A</definedName>
    <definedName name="нов_10">#N/A</definedName>
    <definedName name="нов_11">#N/A</definedName>
    <definedName name="нов_12">#N/A</definedName>
    <definedName name="нов_13">#N/A</definedName>
    <definedName name="нов_14">#N/A</definedName>
    <definedName name="нов_15">#N/A</definedName>
    <definedName name="нов_16">#N/A</definedName>
    <definedName name="нов_17">#N/A</definedName>
    <definedName name="нов_18">#N/A</definedName>
    <definedName name="нов_2">#N/A</definedName>
    <definedName name="нов_20">#N/A</definedName>
    <definedName name="нов_3">#N/A</definedName>
    <definedName name="нов_4">#N/A</definedName>
    <definedName name="нов_5">#N/A</definedName>
    <definedName name="нов_6">#N/A</definedName>
    <definedName name="нов_7">#N/A</definedName>
    <definedName name="новое">#REF!</definedName>
    <definedName name="новые_ОФ_2003">[49]рабочий!$F$305:$W$327</definedName>
    <definedName name="новые_ОФ_2004">[49]рабочий!$F$335:$W$357</definedName>
    <definedName name="новые_ОФ_а_всего">[49]рабочий!$F$767:$V$789</definedName>
    <definedName name="новые_ОФ_всего">[49]рабочий!$F$1331:$V$1353</definedName>
    <definedName name="новые_ОФ_п_всего">[49]рабочий!$F$1293:$V$1315</definedName>
    <definedName name="новый">#REF!</definedName>
    <definedName name="Ном_тест">#REF!</definedName>
    <definedName name="Номер" localSheetId="0">#REF!</definedName>
    <definedName name="Номер">[70]Тех.лист!$F$5:$F$18</definedName>
    <definedName name="нргш">[72]Rombo!#REF!</definedName>
    <definedName name="оао">#REF!</definedName>
    <definedName name="Об_окт">#REF!</definedName>
    <definedName name="Обл1">#REF!</definedName>
    <definedName name="_xlnm.Print_Area" localSheetId="0">'отчет за 2024 год'!$A$1:$Q$44</definedName>
    <definedName name="Область_печати_ИМ">#REF!</definedName>
    <definedName name="Обоснование_стоимости">[73]классификатор!$AA$6:$AA$12</definedName>
    <definedName name="Общехоз">#REF!</definedName>
    <definedName name="Общехозяйственные">#REF!</definedName>
    <definedName name="ОВ">#REF!</definedName>
    <definedName name="окраска_05">[49]окраска!$C$7:$Z$30</definedName>
    <definedName name="окраска_06">[49]окраска!$C$35:$Z$58</definedName>
    <definedName name="окраска_07">[49]окраска!$C$63:$Z$86</definedName>
    <definedName name="окраска_08">[49]окраска!$C$91:$Z$114</definedName>
    <definedName name="окраска_09">[49]окраска!$C$119:$Z$142</definedName>
    <definedName name="окраска_10">[49]окраска!$C$147:$Z$170</definedName>
    <definedName name="окраска_11">[49]окраска!$C$175:$Z$198</definedName>
    <definedName name="окраска_12">[49]окраска!$C$203:$Z$226</definedName>
    <definedName name="окраска_13">[49]окраска!$C$231:$Z$254</definedName>
    <definedName name="окраска_14">[49]окраска!$C$259:$Z$282</definedName>
    <definedName name="окраска_15">[49]окраска!$C$287:$Z$310</definedName>
    <definedName name="оо" hidden="1">{#N/A,#N/A,FALSE,"Virgin Flightdeck"}</definedName>
    <definedName name="ооо">#REF!</definedName>
    <definedName name="оплата">#N/A</definedName>
    <definedName name="опо">#REF!</definedName>
    <definedName name="отрасль">'[74]реестр магистр.'!$Q$9:$Q$198</definedName>
    <definedName name="ОФ_а_с_пц">[49]рабочий!$CI$121:$CY$143</definedName>
    <definedName name="оф_н_а_2003_пц">'[49]Текущие цены'!#REF!</definedName>
    <definedName name="оф_н_а_2004">'[49]Текущие цены'!#REF!</definedName>
    <definedName name="ОхранаТрудаСтатья">#REF!</definedName>
    <definedName name="п">#REF!</definedName>
    <definedName name="па54">#REF!</definedName>
    <definedName name="павапп">#N/A</definedName>
    <definedName name="пепр" localSheetId="0" hidden="1">{"'РП (2)'!$A$5:$S$150"}</definedName>
    <definedName name="пепр" hidden="1">{"'РП (2)'!$A$5:$S$150"}</definedName>
    <definedName name="первый">#REF!</definedName>
    <definedName name="Передел">[33]Config!$B$250:$B$253</definedName>
    <definedName name="ПериодРегулирования" localSheetId="0">[36]Заголовок!$B$14</definedName>
    <definedName name="ПериодРегулирования">[37]Заголовок!$B$14</definedName>
    <definedName name="пл">#N/A</definedName>
    <definedName name="план">#N/A</definedName>
    <definedName name="подразделения">[21]Факторы!$C$2:$C$5</definedName>
    <definedName name="ПОКАЗАТЕЛИ_ДОЛГОСР.ПРОГНОЗА">'[75]2002(v2)'!#REF!</definedName>
    <definedName name="полезный_т_ф">#REF!</definedName>
    <definedName name="полезный_тепло">#REF!</definedName>
    <definedName name="полезный_эл_ф">#REF!</definedName>
    <definedName name="полезный_электро">#REF!</definedName>
    <definedName name="Поперечка">[58]Тех.лист!$D$38:$D$53</definedName>
    <definedName name="ПоследнийГод" localSheetId="0">[36]Заголовок!$B$16</definedName>
    <definedName name="ПоследнийГод">[37]Заголовок!$B$16</definedName>
    <definedName name="ПОТР._РЫНОКДП">'[3]1999'!#REF!</definedName>
    <definedName name="Потреб_вып_всего">'[49]Текущие цены'!#REF!</definedName>
    <definedName name="Потреб_вып_оф_н_цпг">'[49]Текущие цены'!#REF!</definedName>
    <definedName name="пп" localSheetId="0">#REF!</definedName>
    <definedName name="пп">#REF!</definedName>
    <definedName name="ппп" localSheetId="0">Scheduled_Payment+Extra_Payment</definedName>
    <definedName name="ппп">#REF!</definedName>
    <definedName name="пппп">'[76]2002(v1)'!#REF!</definedName>
    <definedName name="пр">#N/A</definedName>
    <definedName name="при">[77]Тех.лист!$F$5:$F$18</definedName>
    <definedName name="прибыль3" hidden="1">{#N/A,#N/A,TRUE,"Лист1";#N/A,#N/A,TRUE,"Лист2";#N/A,#N/A,TRUE,"Лист3"}</definedName>
    <definedName name="прим">[2]Rombo!#REF!</definedName>
    <definedName name="приоб" hidden="1">{#N/A,#N/A,FALSE,"Aging Summary";#N/A,#N/A,FALSE,"Ratio Analysis";#N/A,#N/A,FALSE,"Test 120 Day Accts";#N/A,#N/A,FALSE,"Tickmarks"}</definedName>
    <definedName name="Прмат">'[61]Материалы ТТЭЦ-1'!$AJ$39:$AJ$73</definedName>
    <definedName name="про">#N/A</definedName>
    <definedName name="про_1">#N/A</definedName>
    <definedName name="про_1_1">#N/A</definedName>
    <definedName name="про_10">#N/A</definedName>
    <definedName name="про_12">#N/A</definedName>
    <definedName name="про_13">#N/A</definedName>
    <definedName name="про_14">#N/A</definedName>
    <definedName name="про_15">#N/A</definedName>
    <definedName name="про_16">#N/A</definedName>
    <definedName name="про_18">#N/A</definedName>
    <definedName name="про_2">#N/A</definedName>
    <definedName name="про_4">#N/A</definedName>
    <definedName name="про_9">коэф4_9</definedName>
    <definedName name="Прогноз_Вып_пц">[49]рабочий!$Y$240:$AP$262</definedName>
    <definedName name="Прогноз_вып_цпг">'[49]Текущие цены'!#REF!</definedName>
    <definedName name="Прогноз97">[78]ПРОГНОЗ_1!#REF!</definedName>
    <definedName name="прол">#N/A</definedName>
    <definedName name="пром.">#N/A</definedName>
    <definedName name="процент_т_ф">#REF!</definedName>
    <definedName name="Процент_тепло">#REF!</definedName>
    <definedName name="Процент_эл_ф">#REF!</definedName>
    <definedName name="Процент_электра">#REF!</definedName>
    <definedName name="проч">#N/A</definedName>
    <definedName name="проч.расх">#N/A</definedName>
    <definedName name="прочая_доля_99">#REF!</definedName>
    <definedName name="прочая_процент">#REF!</definedName>
    <definedName name="прочая_процент_98_ав">#REF!</definedName>
    <definedName name="прочая_процент_99">#REF!</definedName>
    <definedName name="прочая_процент_ав">#REF!</definedName>
    <definedName name="прочая_процент_ф">#REF!</definedName>
    <definedName name="прочая_процент_ф_ав">#REF!</definedName>
    <definedName name="Прочие_электроэнергии">'[53]Производство электроэнергии'!$A$132</definedName>
    <definedName name="ПЭ" localSheetId="0">[36]Справочники!$A$10:$A$14</definedName>
    <definedName name="ПЭ">[37]Справочники!$A$10:$A$14</definedName>
    <definedName name="р">#N/A</definedName>
    <definedName name="р_1">#N/A</definedName>
    <definedName name="р_1_1">#N/A</definedName>
    <definedName name="р_10">#N/A</definedName>
    <definedName name="р_11">#N/A</definedName>
    <definedName name="р_12">#N/A</definedName>
    <definedName name="р_13">#N/A</definedName>
    <definedName name="р_14">#N/A</definedName>
    <definedName name="р_15">#N/A</definedName>
    <definedName name="р_16">#N/A</definedName>
    <definedName name="р_17">#N/A</definedName>
    <definedName name="р_18">#N/A</definedName>
    <definedName name="р_2">#N/A</definedName>
    <definedName name="р_20">#N/A</definedName>
    <definedName name="р_3">#N/A</definedName>
    <definedName name="р_4">#N/A</definedName>
    <definedName name="р_5">#N/A</definedName>
    <definedName name="р_6">#N/A</definedName>
    <definedName name="р_7">#N/A</definedName>
    <definedName name="р_9">#N/A</definedName>
    <definedName name="Р123" localSheetId="0">#REF!,'отчет за 2024 год'!P1_T22?Data</definedName>
    <definedName name="Р123">#REF!,P1_T22?Data</definedName>
    <definedName name="РАО">#N/A</definedName>
    <definedName name="расх">#N/A</definedName>
    <definedName name="расш" hidden="1">{"'Лист2 '!$A$22:$F$43"}</definedName>
    <definedName name="РГК" localSheetId="0">[36]Справочники!$A$4:$A$4</definedName>
    <definedName name="РГК">[37]Справочники!$A$4:$A$4</definedName>
    <definedName name="РГРЭС">#N/A</definedName>
    <definedName name="Регион">[34]тех_лист!$B$4:$B$9</definedName>
    <definedName name="реестр_мамки">#REF!</definedName>
    <definedName name="Реконструкция">[63]техн.лист!$B$113:$B$114</definedName>
    <definedName name="рем">#N/A</definedName>
    <definedName name="ремонты2">#N/A</definedName>
    <definedName name="ремонты2_1">#N/A</definedName>
    <definedName name="ремонты2_1_1">#N/A</definedName>
    <definedName name="ремонты2_10">#N/A</definedName>
    <definedName name="ремонты2_11">#N/A</definedName>
    <definedName name="ремонты2_12">#N/A</definedName>
    <definedName name="ремонты2_13">#N/A</definedName>
    <definedName name="ремонты2_14">#N/A</definedName>
    <definedName name="ремонты2_15">#N/A</definedName>
    <definedName name="ремонты2_16">#N/A</definedName>
    <definedName name="ремонты2_17">#N/A</definedName>
    <definedName name="ремонты2_18">#N/A</definedName>
    <definedName name="ремонты2_2">#N/A</definedName>
    <definedName name="ремонты2_20">#N/A</definedName>
    <definedName name="ремонты2_3">#N/A</definedName>
    <definedName name="ремонты2_4">#N/A</definedName>
    <definedName name="ремонты2_5">#N/A</definedName>
    <definedName name="ремонты2_6">#N/A</definedName>
    <definedName name="ремонты2_7">#N/A</definedName>
    <definedName name="ремонты2_9">#N/A</definedName>
    <definedName name="РИП">#N/A</definedName>
    <definedName name="рис1" localSheetId="0" hidden="1">{#N/A,#N/A,TRUE,"Лист1";#N/A,#N/A,TRUE,"Лист2";#N/A,#N/A,TRUE,"Лист3"}</definedName>
    <definedName name="рис1" hidden="1">{#N/A,#N/A,TRUE,"Лист1";#N/A,#N/A,TRUE,"Лист2";#N/A,#N/A,TRUE,"Лист3"}</definedName>
    <definedName name="ро">#REF!</definedName>
    <definedName name="роо">#N/A</definedName>
    <definedName name="роо_1">#N/A</definedName>
    <definedName name="роо_1_1">#N/A</definedName>
    <definedName name="роо_10">#N/A</definedName>
    <definedName name="роо_12">#N/A</definedName>
    <definedName name="роо_13">#N/A</definedName>
    <definedName name="роо_14">#N/A</definedName>
    <definedName name="роо_15">#N/A</definedName>
    <definedName name="роо_16">#N/A</definedName>
    <definedName name="роо_18">#N/A</definedName>
    <definedName name="роо_2">#N/A</definedName>
    <definedName name="роо_4">#N/A</definedName>
    <definedName name="роп">#REF!</definedName>
    <definedName name="роь" localSheetId="0">#REF!</definedName>
    <definedName name="роь">#REF!</definedName>
    <definedName name="рп">#REF!</definedName>
    <definedName name="Руководство">#REF!</definedName>
    <definedName name="рчроч">'[18]2.1'!#REF!,'[18]2.1'!$G$169:$AB$173,'[18]2.1'!#REF!,'[18]2.1'!$G$174:$AB$181,'[18]2.1'!#REF!,'[18]2.1'!$G$182:$AB$182,'[18]2.1'!#REF!,'[18]2.1'!$G$185:$AB$188</definedName>
    <definedName name="с">#N/A</definedName>
    <definedName name="с_1">#N/A</definedName>
    <definedName name="с_1_1">#N/A</definedName>
    <definedName name="с_10">#N/A</definedName>
    <definedName name="с_11">#N/A</definedName>
    <definedName name="с_12">#N/A</definedName>
    <definedName name="с_13">#N/A</definedName>
    <definedName name="с_14">#N/A</definedName>
    <definedName name="с_15">#N/A</definedName>
    <definedName name="с_16">#N/A</definedName>
    <definedName name="с_17">#N/A</definedName>
    <definedName name="с_18">#N/A</definedName>
    <definedName name="с_2">#N/A</definedName>
    <definedName name="с_20">#N/A</definedName>
    <definedName name="с_3">#N/A</definedName>
    <definedName name="с_4">#N/A</definedName>
    <definedName name="с_5">#N/A</definedName>
    <definedName name="с_6">#N/A</definedName>
    <definedName name="с_7">#N/A</definedName>
    <definedName name="с_9">#N/A</definedName>
    <definedName name="с_с_т_ф">#REF!</definedName>
    <definedName name="с_с_тепло">#REF!</definedName>
    <definedName name="с_с_эл_ф">#REF!</definedName>
    <definedName name="с_с_электра">#REF!</definedName>
    <definedName name="с1" localSheetId="0">#REF!</definedName>
    <definedName name="с1">#N/A</definedName>
    <definedName name="СБ">#REF!</definedName>
    <definedName name="сбыт">#N/A</definedName>
    <definedName name="сбыт_1">#N/A</definedName>
    <definedName name="сбыт_1_1">#N/A</definedName>
    <definedName name="сбыт_10">#N/A</definedName>
    <definedName name="сбыт_11">#N/A</definedName>
    <definedName name="сбыт_12">#N/A</definedName>
    <definedName name="сбыт_13">#N/A</definedName>
    <definedName name="сбыт_14">#N/A</definedName>
    <definedName name="сбыт_15">#N/A</definedName>
    <definedName name="сбыт_16">#N/A</definedName>
    <definedName name="сбыт_17">#N/A</definedName>
    <definedName name="сбыт_18">#N/A</definedName>
    <definedName name="сбыт_2">#N/A</definedName>
    <definedName name="сбыт_20">#N/A</definedName>
    <definedName name="сбыт_3">#N/A</definedName>
    <definedName name="сбыт_4">#N/A</definedName>
    <definedName name="сбыт_5">#N/A</definedName>
    <definedName name="сбыт_6">#N/A</definedName>
    <definedName name="сбыт_7">#N/A</definedName>
    <definedName name="сбыт_9">#N/A</definedName>
    <definedName name="сводная">#N/A</definedName>
    <definedName name="сель">#N/A</definedName>
    <definedName name="сельск.хоз">#N/A</definedName>
    <definedName name="СертификацияСтатья">#REF!</definedName>
    <definedName name="сметаBP">#N/A</definedName>
    <definedName name="сомп">#N/A</definedName>
    <definedName name="сомпас">#N/A</definedName>
    <definedName name="СписокНазвМВЗ">'[79]Справочник МВЗ ЧТС'!$B$7:$B$52</definedName>
    <definedName name="СписокНазвМВЗ_ИА">#REF!</definedName>
    <definedName name="СписокНазвМВЗ_СТС">'[79]Справочник МВЗ СТС'!$B$7:$B$28</definedName>
    <definedName name="СписокНазвМВЗ_ТТС">#REF!</definedName>
    <definedName name="СписокНазвМВЗ_ЧТС">'[79]Справочник МВЗ ЧТС'!$B$7:$B$52</definedName>
    <definedName name="СправосникНатурПоказателиТариф">#REF!</definedName>
    <definedName name="Справочник_Должности_СП_Тюмень">#REF!</definedName>
    <definedName name="Справочник_Должность_Тюмень">#REF!</definedName>
    <definedName name="Справочник_КБК_БП_8">#REF!</definedName>
    <definedName name="Справочник_ком_вид_деятельности">#REF!</definedName>
    <definedName name="Справочник_МВЗ_Таблица">'[80]МВЗ Краткий Тюмень'!$B:$E</definedName>
    <definedName name="СправочникВидыДеятельности">#REF!</definedName>
    <definedName name="СправочникДолжностиКомСчетТюмень">#REF!</definedName>
    <definedName name="СправочникДолжностиМВЗТюмень">#REF!</definedName>
    <definedName name="СправочникДолжностиОтделРайонТюмень">#REF!</definedName>
    <definedName name="СправочникДолжностиРаспределениеТюмень">#REF!</definedName>
    <definedName name="СправочникДолжностиСекторКотельныеТюмень">#REF!</definedName>
    <definedName name="СправочникДолжностиСчетТюмень">#REF!</definedName>
    <definedName name="СправочникДолжностиТаблица">#REF!</definedName>
    <definedName name="СправочникДолжностиУправлениеТюмень">#REF!</definedName>
    <definedName name="СправочникДох_и_91_Вид_деят_ти">#REF!</definedName>
    <definedName name="СправочникДох_и_91_КБК">'[80]Справочник для 90,91'!$A:$A</definedName>
    <definedName name="СправочникДох_и_91_Ком_счет">#REF!</definedName>
    <definedName name="СправочникДох_и_91_Статьи">#REF!</definedName>
    <definedName name="СправочникДох_и_91_Счет">#REF!</definedName>
    <definedName name="СправочникДох_и_91_Таблица">'[80]Справочник для 90,91'!$A:$E</definedName>
    <definedName name="СправочникКБК">[80]СТАТЬИ!$A:$A</definedName>
    <definedName name="СправочникКом_Счетов">#REF!</definedName>
    <definedName name="СправочникМВЗ_КомСчет_Тюмень">#REF!</definedName>
    <definedName name="СправочникМВЗ_Распределение_Тюмень">#REF!</definedName>
    <definedName name="СправочникМВЗ_СП_Тюмень">#REF!</definedName>
    <definedName name="СправочникМВЗ_Счет_Тюмень">#REF!</definedName>
    <definedName name="СправочникМВЗ_Тюмень">'[80]МВЗ Краткий Тюмень'!$B:$B</definedName>
    <definedName name="СправочникНатКБК">#REF!</definedName>
    <definedName name="СправочникНатСтатьяБП">#REF!</definedName>
    <definedName name="СправочникНатурПоказателиСтатьи">'[80]Справочник Натур.показатели'!$A:$A</definedName>
    <definedName name="СправочникНатурПоказателиТаблица">'[80]Справочник Натур.показатели'!$A:$D</definedName>
    <definedName name="СправочникОхранаТруда">#REF!</definedName>
    <definedName name="СправочникСтатьи">#REF!</definedName>
    <definedName name="СправочникСтатьиКБК">[80]СТАТЬИ!$A:$C</definedName>
    <definedName name="сс">#N/A</definedName>
    <definedName name="сс_1">#N/A</definedName>
    <definedName name="сс_1_1">#N/A</definedName>
    <definedName name="сс_10">#N/A</definedName>
    <definedName name="сс_11">#N/A</definedName>
    <definedName name="сс_12">#N/A</definedName>
    <definedName name="сс_13">#N/A</definedName>
    <definedName name="сс_14">#N/A</definedName>
    <definedName name="сс_15">#N/A</definedName>
    <definedName name="сс_16">#N/A</definedName>
    <definedName name="сс_17">#N/A</definedName>
    <definedName name="сс_18">#N/A</definedName>
    <definedName name="сс_2">#N/A</definedName>
    <definedName name="сс_20">#N/A</definedName>
    <definedName name="сс_3">#N/A</definedName>
    <definedName name="сс_4">#N/A</definedName>
    <definedName name="сс_5">#N/A</definedName>
    <definedName name="сс_6">#N/A</definedName>
    <definedName name="сс_7">#N/A</definedName>
    <definedName name="сс_9">полезный_т_ф</definedName>
    <definedName name="сса">#N/A</definedName>
    <definedName name="ссс" localSheetId="0">#REF!</definedName>
    <definedName name="ссс">#N/A</definedName>
    <definedName name="сссс">#N/A</definedName>
    <definedName name="сссс_1">#N/A</definedName>
    <definedName name="сссс_1_1">#N/A</definedName>
    <definedName name="сссс_10">#N/A</definedName>
    <definedName name="сссс_11">#N/A</definedName>
    <definedName name="сссс_12">#N/A</definedName>
    <definedName name="сссс_13">#N/A</definedName>
    <definedName name="сссс_14">#N/A</definedName>
    <definedName name="сссс_15">#N/A</definedName>
    <definedName name="сссс_16">#N/A</definedName>
    <definedName name="сссс_17">#N/A</definedName>
    <definedName name="сссс_18">#N/A</definedName>
    <definedName name="сссс_2">#N/A</definedName>
    <definedName name="сссс_20">#N/A</definedName>
    <definedName name="сссс_3">#N/A</definedName>
    <definedName name="сссс_4">#N/A</definedName>
    <definedName name="сссс_5">#N/A</definedName>
    <definedName name="сссс_6">#N/A</definedName>
    <definedName name="сссс_7">#N/A</definedName>
    <definedName name="сссс_9">полезный_эл_ф</definedName>
    <definedName name="ссы">#N/A</definedName>
    <definedName name="ссы_1">#N/A</definedName>
    <definedName name="ссы_1_1">#N/A</definedName>
    <definedName name="ссы_10">#N/A</definedName>
    <definedName name="ссы_11">#N/A</definedName>
    <definedName name="ссы_12">#N/A</definedName>
    <definedName name="ссы_13">#N/A</definedName>
    <definedName name="ссы_14">#N/A</definedName>
    <definedName name="ссы_15">#N/A</definedName>
    <definedName name="ссы_16">#N/A</definedName>
    <definedName name="ссы_17">#N/A</definedName>
    <definedName name="ссы_18">#N/A</definedName>
    <definedName name="ссы_2">#N/A</definedName>
    <definedName name="ссы_20">#N/A</definedName>
    <definedName name="ссы_3">#N/A</definedName>
    <definedName name="ссы_4">#N/A</definedName>
    <definedName name="ссы_5">#N/A</definedName>
    <definedName name="ссы_6">#N/A</definedName>
    <definedName name="ссы_7">#N/A</definedName>
    <definedName name="ставка" localSheetId="0">#REF!</definedName>
    <definedName name="ставка">[81]кредиты!$A$32</definedName>
    <definedName name="ставка_постфин">#REF!</definedName>
    <definedName name="Статьи">[79]статьи!$A$2:$A$253</definedName>
    <definedName name="СтатьиСертификация">#REF!</definedName>
    <definedName name="Статья">#REF!</definedName>
    <definedName name="Статья_2016">'[82]БП-10_план_факт_2016'!$BT$11:$BT$513</definedName>
    <definedName name="сто">#REF!</definedName>
    <definedName name="сто_проц_ф">#REF!</definedName>
    <definedName name="сто_процентов">#REF!</definedName>
    <definedName name="Структура">[83]тех_лист!$I$4:$I$6</definedName>
    <definedName name="сумм">#REF!</definedName>
    <definedName name="Сумма_2016">'[82]БП-10_план_факт_2016'!$D$11:$BP$513</definedName>
    <definedName name="счета">'[61]Хим реагенты'!$W$10:$W$11</definedName>
    <definedName name="Счета_техвода">[61]Тех.вода!$Q$6:$Q$12</definedName>
    <definedName name="т">#N/A</definedName>
    <definedName name="Т7_тепло">#N/A</definedName>
    <definedName name="табАТТ">#REF!</definedName>
    <definedName name="табЗонаЕТО001">#REF!</definedName>
    <definedName name="табЗонаЕТО002">#REF!</definedName>
    <definedName name="табЗонаЕТО003">#REF!</definedName>
    <definedName name="табИсточникГруппаПроектов">#REF!</definedName>
    <definedName name="табИсточникДатаПИР">#REF!</definedName>
    <definedName name="табИсточникДатаСМР1">#REF!</definedName>
    <definedName name="табИсточникДатаСМР2">#REF!</definedName>
    <definedName name="табИсточникЗонаЕТО">#REF!</definedName>
    <definedName name="табИсточникКомпания">#REF!</definedName>
    <definedName name="табИсточникСтоимостьОборудования">#REF!</definedName>
    <definedName name="табИсточникСтоимостьПИР">#REF!</definedName>
    <definedName name="табИсточникСтоимостьСМР1">#REF!</definedName>
    <definedName name="табИсточникСтоимостьСМР2">#REF!</definedName>
    <definedName name="табИсточникФинансирование">#REF!</definedName>
    <definedName name="Таблица41">#REF!</definedName>
    <definedName name="табНеопрТСО">'[84]Группы по ист фин'!$N$1</definedName>
    <definedName name="табТТ">#REF!</definedName>
    <definedName name="табУТСК">#REF!</definedName>
    <definedName name="табФортум">#REF!</definedName>
    <definedName name="тгк">#N/A</definedName>
    <definedName name="тепло">#N/A</definedName>
    <definedName name="тепло_проц_ф">#REF!</definedName>
    <definedName name="тепло_процент">#REF!</definedName>
    <definedName name="ТЗ">'[85]тех лист'!$A$1:$A$9</definedName>
    <definedName name="тов">#N/A</definedName>
    <definedName name="тп" localSheetId="0" hidden="1">{#N/A,#N/A,TRUE,"Лист1";#N/A,#N/A,TRUE,"Лист2";#N/A,#N/A,TRUE,"Лист3"}</definedName>
    <definedName name="тп" hidden="1">{#N/A,#N/A,TRUE,"Лист1";#N/A,#N/A,TRUE,"Лист2";#N/A,#N/A,TRUE,"Лист3"}</definedName>
    <definedName name="тр">#N/A</definedName>
    <definedName name="трепло">#N/A</definedName>
    <definedName name="третий" localSheetId="0">#REF!</definedName>
    <definedName name="третий">#REF!</definedName>
    <definedName name="три">#N/A</definedName>
    <definedName name="Труд">'[18]2.1'!#REF!,'[18]2.1'!$G$101:$AB$108,'[18]2.1'!#REF!,'[18]2.1'!$G$110:$AB$114,'[18]2.1'!#REF!,'[18]2.1'!$G$115:$AB$122,'[18]2.1'!#REF!,'[18]2.1'!$G$123:$AB$123</definedName>
    <definedName name="ттт">#REF!</definedName>
    <definedName name="тттт" localSheetId="0">#REF!</definedName>
    <definedName name="тттт">#REF!</definedName>
    <definedName name="ть">#N/A</definedName>
    <definedName name="Тюм_распред">#N/A</definedName>
    <definedName name="у">#N/A</definedName>
    <definedName name="у_1">#N/A</definedName>
    <definedName name="у_1_1">#N/A</definedName>
    <definedName name="у_10">#N/A</definedName>
    <definedName name="у_11">#N/A</definedName>
    <definedName name="у_12">#N/A</definedName>
    <definedName name="у_13">#N/A</definedName>
    <definedName name="у_14">#N/A</definedName>
    <definedName name="у_15">#N/A</definedName>
    <definedName name="у_16">#N/A</definedName>
    <definedName name="у_17">#N/A</definedName>
    <definedName name="у_18">#N/A</definedName>
    <definedName name="у_2">#N/A</definedName>
    <definedName name="у_20">#N/A</definedName>
    <definedName name="у_3">#N/A</definedName>
    <definedName name="у_4">#N/A</definedName>
    <definedName name="у_5">#N/A</definedName>
    <definedName name="у_6">#N/A</definedName>
    <definedName name="у_7">#N/A</definedName>
    <definedName name="уавшрдшл">#REF!</definedName>
    <definedName name="УГОЛЬ" localSheetId="0">[36]Справочники!$A$21:$A$23</definedName>
    <definedName name="УГОЛЬ">[37]Справочники!$A$21:$A$23</definedName>
    <definedName name="удалить" localSheetId="0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удалить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ук">#N/A</definedName>
    <definedName name="ук_1">#N/A</definedName>
    <definedName name="ук_1_1">#N/A</definedName>
    <definedName name="ук_10">#N/A</definedName>
    <definedName name="ук_11">#N/A</definedName>
    <definedName name="ук_12">#N/A</definedName>
    <definedName name="ук_13">#N/A</definedName>
    <definedName name="ук_14">#N/A</definedName>
    <definedName name="ук_15">#N/A</definedName>
    <definedName name="ук_16">#N/A</definedName>
    <definedName name="ук_17">#N/A</definedName>
    <definedName name="ук_18">#N/A</definedName>
    <definedName name="ук_2">#N/A</definedName>
    <definedName name="ук_20">#N/A</definedName>
    <definedName name="ук_3">#N/A</definedName>
    <definedName name="ук_4">#N/A</definedName>
    <definedName name="ук_5">#N/A</definedName>
    <definedName name="ук_6">#N/A</definedName>
    <definedName name="ук_7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П">#N/A</definedName>
    <definedName name="УП_1">#N/A</definedName>
    <definedName name="УП_1_1">#N/A</definedName>
    <definedName name="УП_10">#N/A</definedName>
    <definedName name="УП_11">#N/A</definedName>
    <definedName name="УП_12">#N/A</definedName>
    <definedName name="УП_13">#N/A</definedName>
    <definedName name="УП_14">#N/A</definedName>
    <definedName name="УП_15">#N/A</definedName>
    <definedName name="УП_16">#N/A</definedName>
    <definedName name="УП_17">#N/A</definedName>
    <definedName name="УП_18">#N/A</definedName>
    <definedName name="УП_2">#N/A</definedName>
    <definedName name="УП_20">#N/A</definedName>
    <definedName name="УП_3">#N/A</definedName>
    <definedName name="УП_4">#N/A</definedName>
    <definedName name="УП_5">#N/A</definedName>
    <definedName name="УП_6">#N/A</definedName>
    <definedName name="УП_7">#N/A</definedName>
    <definedName name="УП_9">РИП</definedName>
    <definedName name="Уровень1">[86]классификатор1!$A$2:$A$9</definedName>
    <definedName name="Уровень2">[86]классификатор1!$C$2:$C$40</definedName>
    <definedName name="Уровень3">[86]классификатор1!$E$2:$E$51</definedName>
    <definedName name="Услуга">[87]Код!$A$2:$A$9</definedName>
    <definedName name="Услуги">#REF!</definedName>
    <definedName name="УТСК">[34]тех_лист!$D$54:$D$60</definedName>
    <definedName name="уу">#N/A</definedName>
    <definedName name="ууу">#N/A</definedName>
    <definedName name="УФ">#N/A</definedName>
    <definedName name="УФ59опл">#N/A</definedName>
    <definedName name="уфэ">#N/A</definedName>
    <definedName name="уфэ_1">#N/A</definedName>
    <definedName name="уфэ_1_1">#N/A</definedName>
    <definedName name="уфэ_10">#N/A</definedName>
    <definedName name="уфэ_11">#N/A</definedName>
    <definedName name="уфэ_12">#N/A</definedName>
    <definedName name="уфэ_13">#N/A</definedName>
    <definedName name="уфэ_14">#N/A</definedName>
    <definedName name="уфэ_15">#N/A</definedName>
    <definedName name="уфэ_16">#N/A</definedName>
    <definedName name="уфэ_17">#N/A</definedName>
    <definedName name="уфэ_18">#N/A</definedName>
    <definedName name="уфэ_2">#N/A</definedName>
    <definedName name="уфэ_20">#N/A</definedName>
    <definedName name="уфэ_3">#N/A</definedName>
    <definedName name="уфэ_4">#N/A</definedName>
    <definedName name="уфэ_5">#N/A</definedName>
    <definedName name="уфэ_6">#N/A</definedName>
    <definedName name="уфэ_7">#N/A</definedName>
    <definedName name="уфэ_9">#N/A</definedName>
    <definedName name="уцк" localSheetId="0" hidden="1">{"'РП (2)'!$A$5:$S$150"}</definedName>
    <definedName name="уцк" hidden="1">{"'РП (2)'!$A$5:$S$150"}</definedName>
    <definedName name="ф">#N/A</definedName>
    <definedName name="ф12" hidden="1">#REF!</definedName>
    <definedName name="Ф13">#REF!</definedName>
    <definedName name="Ф14">#REF!</definedName>
    <definedName name="Ф16">#REF!</definedName>
    <definedName name="Ф2">#REF!</definedName>
    <definedName name="файлБП">#REF!</definedName>
    <definedName name="Факторы">[21]Факторы!$D$2:$D$27</definedName>
    <definedName name="ФЗП_РМЦ">#REF!</definedName>
    <definedName name="ФЗП_РСЦ">#REF!</definedName>
    <definedName name="ФЗП_ЦЭВС">#REF!</definedName>
    <definedName name="Филиал">[70]Тех.лист!$C$5:$C$26</definedName>
    <definedName name="филиал2">[77]Тех.лист!$C$5:$C$26</definedName>
    <definedName name="фо_а_н_пц">[49]рабочий!$AR$240:$BI$263</definedName>
    <definedName name="фо_а_с_пц">[49]рабочий!$AS$202:$BI$224</definedName>
    <definedName name="фо_н_03">[49]рабочий!$X$305:$X$327</definedName>
    <definedName name="фо_н_04">[49]рабочий!$X$335:$X$357</definedName>
    <definedName name="фф">'[88]Гр5(о)'!#REF!</definedName>
    <definedName name="ффф">#REF!</definedName>
    <definedName name="фц" localSheetId="0" hidden="1">{"'РП (2)'!$A$5:$S$150"}</definedName>
    <definedName name="фц" hidden="1">{"'РП (2)'!$A$5:$S$150"}</definedName>
    <definedName name="фыв">#N/A</definedName>
    <definedName name="фыв_1">#N/A</definedName>
    <definedName name="фыв_1_1">#N/A</definedName>
    <definedName name="фыв_10">#N/A</definedName>
    <definedName name="фыв_11">#N/A</definedName>
    <definedName name="фыв_12">#N/A</definedName>
    <definedName name="фыв_13">#N/A</definedName>
    <definedName name="фыв_14">#N/A</definedName>
    <definedName name="фыв_15">#N/A</definedName>
    <definedName name="фыв_16">#N/A</definedName>
    <definedName name="фыв_17">#N/A</definedName>
    <definedName name="фыв_18">#N/A</definedName>
    <definedName name="фыв_2">#N/A</definedName>
    <definedName name="фыв_20">#N/A</definedName>
    <definedName name="фыв_3">#N/A</definedName>
    <definedName name="фыв_4">#N/A</definedName>
    <definedName name="фыв_5">#N/A</definedName>
    <definedName name="фыв_6">#N/A</definedName>
    <definedName name="фыв_7">#N/A</definedName>
    <definedName name="фывапролд" localSheetId="0" hidden="1">{#N/A,#N/A,TRUE,"Лист1";#N/A,#N/A,TRUE,"Лист2";#N/A,#N/A,TRUE,"Лист3"}</definedName>
    <definedName name="фывапролд" hidden="1">{#N/A,#N/A,TRUE,"Лист1";#N/A,#N/A,TRUE,"Лист2";#N/A,#N/A,TRUE,"Лист3"}</definedName>
    <definedName name="хх">#REF!</definedName>
    <definedName name="ц">#N/A</definedName>
    <definedName name="ц_1">#N/A</definedName>
    <definedName name="ц_1_1">#N/A</definedName>
    <definedName name="ц_10">#N/A</definedName>
    <definedName name="ц_11">#N/A</definedName>
    <definedName name="ц_12">#N/A</definedName>
    <definedName name="ц_13">#N/A</definedName>
    <definedName name="ц_14">#N/A</definedName>
    <definedName name="ц_15">#N/A</definedName>
    <definedName name="ц_16">#N/A</definedName>
    <definedName name="ц_17">#N/A</definedName>
    <definedName name="ц_18">#N/A</definedName>
    <definedName name="ц_2">#N/A</definedName>
    <definedName name="ц_20">#N/A</definedName>
    <definedName name="ц_3">#N/A</definedName>
    <definedName name="ц_4">#N/A</definedName>
    <definedName name="ц_5">#N/A</definedName>
    <definedName name="ц_6">#N/A</definedName>
    <definedName name="ц_7">#N/A</definedName>
    <definedName name="ц_9">сбыт_9</definedName>
    <definedName name="Цель">[33]Config!$B$232:$B$248</definedName>
    <definedName name="цк" localSheetId="0" hidden="1">{"'РП (2)'!$A$5:$S$150"}</definedName>
    <definedName name="цк" hidden="1">{"'РП (2)'!$A$5:$S$150"}</definedName>
    <definedName name="цу">#N/A</definedName>
    <definedName name="цу_1">#N/A</definedName>
    <definedName name="цу_1_1">#N/A</definedName>
    <definedName name="цу_10">#N/A</definedName>
    <definedName name="цу_11">#N/A</definedName>
    <definedName name="цу_12">#N/A</definedName>
    <definedName name="цу_13">#N/A</definedName>
    <definedName name="цу_14">#N/A</definedName>
    <definedName name="цу_15">#N/A</definedName>
    <definedName name="цу_16">#N/A</definedName>
    <definedName name="цу_17">#N/A</definedName>
    <definedName name="цу_18">#N/A</definedName>
    <definedName name="цу_2">#N/A</definedName>
    <definedName name="цу_20">#N/A</definedName>
    <definedName name="цу_3">#N/A</definedName>
    <definedName name="цу_4">#N/A</definedName>
    <definedName name="цу_5">#N/A</definedName>
    <definedName name="цу_6">#N/A</definedName>
    <definedName name="цу_7">#N/A</definedName>
    <definedName name="цуа">#N/A</definedName>
    <definedName name="цук">#N/A</definedName>
    <definedName name="цук_1">#N/A</definedName>
    <definedName name="цук_1_1">#N/A</definedName>
    <definedName name="цук_10">#N/A</definedName>
    <definedName name="цук_12">#N/A</definedName>
    <definedName name="цук_13">#N/A</definedName>
    <definedName name="цук_14">#N/A</definedName>
    <definedName name="цук_15">#N/A</definedName>
    <definedName name="цук_16">#N/A</definedName>
    <definedName name="цук_18">#N/A</definedName>
    <definedName name="цук_2">#N/A</definedName>
    <definedName name="цук_4">#N/A</definedName>
    <definedName name="ЦФО">[33]Config!$B$2:$B$99</definedName>
    <definedName name="цц">#REF!</definedName>
    <definedName name="ццу" localSheetId="0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ццу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четвертый" localSheetId="0">#REF!</definedName>
    <definedName name="четвертый">#REF!</definedName>
    <definedName name="чрчрочороспитспрср">#REF!</definedName>
    <definedName name="ЧЧ">#REF!</definedName>
    <definedName name="ш1">#REF!</definedName>
    <definedName name="шш">#REF!</definedName>
    <definedName name="щ">#N/A</definedName>
    <definedName name="щщ" hidden="1">{#N/A,#N/A,FALSE,"Virgin Flightdeck"}</definedName>
    <definedName name="ы" localSheetId="0">#REF!</definedName>
    <definedName name="ы">#REF!</definedName>
    <definedName name="ы12" hidden="1">#REF!</definedName>
    <definedName name="ыв">#N/A</definedName>
    <definedName name="ыв_1">#N/A</definedName>
    <definedName name="ыв_1_1">#N/A</definedName>
    <definedName name="ыв_10">#N/A</definedName>
    <definedName name="ыв_11">#N/A</definedName>
    <definedName name="ыв_12">#N/A</definedName>
    <definedName name="ыв_13">#N/A</definedName>
    <definedName name="ыв_14">#N/A</definedName>
    <definedName name="ыв_15">#N/A</definedName>
    <definedName name="ыв_16">#N/A</definedName>
    <definedName name="ыв_17">#N/A</definedName>
    <definedName name="ыв_18">#N/A</definedName>
    <definedName name="ыв_2">#N/A</definedName>
    <definedName name="ыв_20">#N/A</definedName>
    <definedName name="ыв_3">#N/A</definedName>
    <definedName name="ыв_4">#N/A</definedName>
    <definedName name="ыв_5">#N/A</definedName>
    <definedName name="ыв_6">#N/A</definedName>
    <definedName name="ыв_7">#N/A</definedName>
    <definedName name="ывы">#N/A</definedName>
    <definedName name="Ыгь" hidden="1">{#N/A,#N/A,FALSE,"Aging Summary";#N/A,#N/A,FALSE,"Ratio Analysis";#N/A,#N/A,FALSE,"Test 120 Day Accts";#N/A,#N/A,FALSE,"Tickmarks"}</definedName>
    <definedName name="ыеук">#REF!</definedName>
    <definedName name="ып45">#REF!</definedName>
    <definedName name="ыпм" localSheetId="0" hidden="1">{"'РП (2)'!$A$5:$S$150"}</definedName>
    <definedName name="ыпм" hidden="1">{"'РП (2)'!$A$5:$S$150"}</definedName>
    <definedName name="ыуаы" localSheetId="0" hidden="1">{#N/A,#N/A,TRUE,"Лист1";#N/A,#N/A,TRUE,"Лист2";#N/A,#N/A,TRUE,"Лист3"}</definedName>
    <definedName name="ыуаы" hidden="1">{#N/A,#N/A,TRUE,"Лист1";#N/A,#N/A,TRUE,"Лист2";#N/A,#N/A,TRUE,"Лист3"}</definedName>
    <definedName name="ыыы" localSheetId="0" hidden="1">{"'РП (2)'!$A$5:$S$150"}</definedName>
    <definedName name="ыыы" hidden="1">{"'РП (2)'!$A$5:$S$150"}</definedName>
    <definedName name="ыыыы">#N/A</definedName>
    <definedName name="ыыыы_1">#N/A</definedName>
    <definedName name="ыыыы_1_1">#N/A</definedName>
    <definedName name="ыыыы_10">#N/A</definedName>
    <definedName name="ыыыы_11">#N/A</definedName>
    <definedName name="ыыыы_12">#N/A</definedName>
    <definedName name="ыыыы_13">#N/A</definedName>
    <definedName name="ыыыы_14">#N/A</definedName>
    <definedName name="ыыыы_15">#N/A</definedName>
    <definedName name="ыыыы_16">#N/A</definedName>
    <definedName name="ыыыы_17">#N/A</definedName>
    <definedName name="ыыыы_18">#N/A</definedName>
    <definedName name="ыыыы_2">#N/A</definedName>
    <definedName name="ыыыы_20">#N/A</definedName>
    <definedName name="ыыыы_3">#N/A</definedName>
    <definedName name="ыыыы_4">#N/A</definedName>
    <definedName name="ыыыы_5">#N/A</definedName>
    <definedName name="ыыыы_6">#N/A</definedName>
    <definedName name="ыыыы_7">#N/A</definedName>
    <definedName name="ыыыы_9" localSheetId="2">т2</definedName>
    <definedName name="ыыыы_9">т2</definedName>
    <definedName name="ьти">#N/A</definedName>
    <definedName name="ььь" localSheetId="0" hidden="1">{#N/A,#N/A,TRUE,"Лист1";#N/A,#N/A,TRUE,"Лист2";#N/A,#N/A,TRUE,"Лист3"}</definedName>
    <definedName name="ььь" hidden="1">{#N/A,#N/A,TRUE,"Лист1";#N/A,#N/A,TRUE,"Лист2";#N/A,#N/A,TRUE,"Лист3"}</definedName>
    <definedName name="э">#REF!</definedName>
    <definedName name="электро_проц_ф">#REF!</definedName>
    <definedName name="электро_процент">#REF!</definedName>
    <definedName name="элемент">[33]Config!$B$295:$B$476</definedName>
    <definedName name="ю" hidden="1">{#N/A,#N/A,FALSE,"Virgin Flightdeck"}</definedName>
    <definedName name="юююю">#REF!</definedName>
    <definedName name="я" localSheetId="0" hidden="1">{"'РП (2)'!$A$5:$S$150"}</definedName>
    <definedName name="я">[11]Титульный!$F$27</definedName>
    <definedName name="яу" hidden="1">{#N/A,#N/A,FALSE,"Virgin Flightdeck"}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5" i="8" l="1"/>
  <c r="M44" i="8"/>
  <c r="Q43" i="8"/>
  <c r="M45" i="8" s="1"/>
  <c r="P43" i="8"/>
  <c r="N43" i="8"/>
  <c r="K43" i="8"/>
  <c r="I43" i="8"/>
  <c r="K42" i="8"/>
  <c r="K40" i="8" s="1"/>
  <c r="E42" i="8"/>
  <c r="E40" i="8" s="1"/>
  <c r="M41" i="8"/>
  <c r="Q40" i="8"/>
  <c r="M42" i="8" s="1"/>
  <c r="M40" i="8" s="1"/>
  <c r="P40" i="8"/>
  <c r="O40" i="8"/>
  <c r="I40" i="8"/>
  <c r="M39" i="8"/>
  <c r="K39" i="8"/>
  <c r="K37" i="8" s="1"/>
  <c r="M38" i="8"/>
  <c r="M37" i="8" s="1"/>
  <c r="Q37" i="8"/>
  <c r="O37" i="8"/>
  <c r="I37" i="8"/>
  <c r="M36" i="8"/>
  <c r="M35" i="8"/>
  <c r="M34" i="8" s="1"/>
  <c r="O34" i="8"/>
  <c r="K36" i="8" s="1"/>
  <c r="K34" i="8" s="1"/>
  <c r="I34" i="8"/>
  <c r="E34" i="8"/>
  <c r="M32" i="8"/>
  <c r="Q31" i="8"/>
  <c r="M33" i="8" s="1"/>
  <c r="M31" i="8" s="1"/>
  <c r="O31" i="8"/>
  <c r="K33" i="8" s="1"/>
  <c r="K31" i="8" s="1"/>
  <c r="I31" i="8"/>
  <c r="K30" i="8"/>
  <c r="M29" i="8"/>
  <c r="Q28" i="8"/>
  <c r="M30" i="8" s="1"/>
  <c r="M28" i="8" s="1"/>
  <c r="O28" i="8"/>
  <c r="K28" i="8"/>
  <c r="I28" i="8"/>
  <c r="I23" i="8"/>
  <c r="H23" i="8"/>
  <c r="M21" i="8"/>
  <c r="Q20" i="8"/>
  <c r="M22" i="8" s="1"/>
  <c r="P20" i="8"/>
  <c r="O20" i="8"/>
  <c r="K22" i="8" s="1"/>
  <c r="K20" i="8" s="1"/>
  <c r="N20" i="8"/>
  <c r="I20" i="8"/>
  <c r="M19" i="8"/>
  <c r="M18" i="8"/>
  <c r="Q17" i="8"/>
  <c r="P17" i="8"/>
  <c r="O17" i="8"/>
  <c r="K19" i="8" s="1"/>
  <c r="K17" i="8" s="1"/>
  <c r="N17" i="8"/>
  <c r="I17" i="8"/>
  <c r="K16" i="8"/>
  <c r="E16" i="8"/>
  <c r="M15" i="8"/>
  <c r="Q14" i="8"/>
  <c r="M16" i="8" s="1"/>
  <c r="M14" i="8" s="1"/>
  <c r="P14" i="8"/>
  <c r="O14" i="8"/>
  <c r="N14" i="8"/>
  <c r="K14" i="8"/>
  <c r="I14" i="8"/>
  <c r="E14" i="8"/>
  <c r="M13" i="8"/>
  <c r="M12" i="8"/>
  <c r="Q11" i="8"/>
  <c r="P11" i="8"/>
  <c r="O11" i="8"/>
  <c r="K13" i="8" s="1"/>
  <c r="K11" i="8" s="1"/>
  <c r="N11" i="8"/>
  <c r="I11" i="8"/>
  <c r="E11" i="8"/>
  <c r="M43" i="8" l="1"/>
  <c r="M20" i="8"/>
  <c r="M17" i="8"/>
  <c r="M11" i="8"/>
  <c r="M34" i="5" l="1"/>
  <c r="K43" i="5"/>
  <c r="M36" i="5"/>
  <c r="M37" i="5"/>
  <c r="K37" i="5"/>
  <c r="E11" i="5" l="1"/>
  <c r="E32" i="5"/>
  <c r="C10" i="7" l="1"/>
  <c r="M23" i="7"/>
  <c r="J23" i="7"/>
  <c r="N22" i="7"/>
  <c r="P22" i="7" s="1"/>
  <c r="E22" i="7"/>
  <c r="F22" i="7" s="1"/>
  <c r="D22" i="7"/>
  <c r="C22" i="7"/>
  <c r="N21" i="7"/>
  <c r="P21" i="7" s="1"/>
  <c r="E21" i="7"/>
  <c r="F21" i="7" s="1"/>
  <c r="N20" i="7"/>
  <c r="C20" i="7" s="1"/>
  <c r="E20" i="7" s="1"/>
  <c r="F20" i="7" s="1"/>
  <c r="N19" i="7"/>
  <c r="E19" i="7" s="1"/>
  <c r="F19" i="7" s="1"/>
  <c r="P18" i="7"/>
  <c r="N18" i="7"/>
  <c r="C18" i="7"/>
  <c r="E18" i="7" s="1"/>
  <c r="F18" i="7" s="1"/>
  <c r="N17" i="7"/>
  <c r="E17" i="7" s="1"/>
  <c r="C17" i="7"/>
  <c r="D17" i="7" s="1"/>
  <c r="N16" i="7"/>
  <c r="P16" i="7" s="1"/>
  <c r="E16" i="7"/>
  <c r="F16" i="7" s="1"/>
  <c r="C16" i="7"/>
  <c r="D16" i="7" s="1"/>
  <c r="N15" i="7"/>
  <c r="P15" i="7" s="1"/>
  <c r="E15" i="7"/>
  <c r="F15" i="7" s="1"/>
  <c r="N14" i="7"/>
  <c r="P14" i="7" s="1"/>
  <c r="E14" i="7"/>
  <c r="F14" i="7" s="1"/>
  <c r="N13" i="7"/>
  <c r="P13" i="7" s="1"/>
  <c r="E13" i="7"/>
  <c r="F13" i="7" s="1"/>
  <c r="N12" i="7"/>
  <c r="E12" i="7" s="1"/>
  <c r="F12" i="7" s="1"/>
  <c r="P11" i="7"/>
  <c r="N11" i="7"/>
  <c r="E11" i="7"/>
  <c r="F11" i="7" s="1"/>
  <c r="C11" i="7"/>
  <c r="D11" i="7" s="1"/>
  <c r="P10" i="7"/>
  <c r="N10" i="7"/>
  <c r="E10" i="7"/>
  <c r="F10" i="7" s="1"/>
  <c r="N9" i="7"/>
  <c r="P9" i="7" s="1"/>
  <c r="E9" i="7"/>
  <c r="F9" i="7" s="1"/>
  <c r="N8" i="7"/>
  <c r="P8" i="7" s="1"/>
  <c r="E8" i="7"/>
  <c r="F8" i="7" s="1"/>
  <c r="N7" i="7"/>
  <c r="E7" i="7" s="1"/>
  <c r="F7" i="7" s="1"/>
  <c r="P6" i="7"/>
  <c r="N6" i="7"/>
  <c r="E6" i="7"/>
  <c r="F6" i="7" s="1"/>
  <c r="C6" i="7"/>
  <c r="D6" i="7" s="1"/>
  <c r="N5" i="7"/>
  <c r="P5" i="7" s="1"/>
  <c r="E5" i="7"/>
  <c r="F5" i="7" s="1"/>
  <c r="N4" i="7"/>
  <c r="P4" i="7" s="1"/>
  <c r="E4" i="7"/>
  <c r="F4" i="7" s="1"/>
  <c r="I6" i="7" l="1"/>
  <c r="G6" i="7"/>
  <c r="H6" i="7" s="1"/>
  <c r="G15" i="7"/>
  <c r="I15" i="7"/>
  <c r="H15" i="7"/>
  <c r="G5" i="7"/>
  <c r="H5" i="7" s="1"/>
  <c r="I5" i="7"/>
  <c r="G10" i="7"/>
  <c r="H10" i="7" s="1"/>
  <c r="I10" i="7"/>
  <c r="I13" i="7"/>
  <c r="H13" i="7"/>
  <c r="G21" i="7"/>
  <c r="H21" i="7" s="1"/>
  <c r="I21" i="7"/>
  <c r="G9" i="7"/>
  <c r="H9" i="7" s="1"/>
  <c r="I9" i="7"/>
  <c r="I14" i="7"/>
  <c r="G14" i="7"/>
  <c r="H14" i="7" s="1"/>
  <c r="F17" i="7"/>
  <c r="P17" i="7"/>
  <c r="I19" i="7"/>
  <c r="G19" i="7"/>
  <c r="H19" i="7"/>
  <c r="I8" i="7"/>
  <c r="G8" i="7"/>
  <c r="H8" i="7" s="1"/>
  <c r="G11" i="7"/>
  <c r="I11" i="7"/>
  <c r="H11" i="7"/>
  <c r="G22" i="7"/>
  <c r="H22" i="7"/>
  <c r="I22" i="7"/>
  <c r="F23" i="7"/>
  <c r="H4" i="7"/>
  <c r="I4" i="7"/>
  <c r="G4" i="7"/>
  <c r="I7" i="7"/>
  <c r="G7" i="7"/>
  <c r="H7" i="7"/>
  <c r="I12" i="7"/>
  <c r="H12" i="7"/>
  <c r="G12" i="7"/>
  <c r="I16" i="7"/>
  <c r="H16" i="7"/>
  <c r="H18" i="7"/>
  <c r="G18" i="7"/>
  <c r="I18" i="7"/>
  <c r="I20" i="7"/>
  <c r="G20" i="7"/>
  <c r="H20" i="7" s="1"/>
  <c r="C7" i="7"/>
  <c r="D7" i="7" s="1"/>
  <c r="P7" i="7"/>
  <c r="C19" i="7"/>
  <c r="D19" i="7" s="1"/>
  <c r="P19" i="7"/>
  <c r="P20" i="7"/>
  <c r="C4" i="7"/>
  <c r="C8" i="7"/>
  <c r="D8" i="7" s="1"/>
  <c r="C13" i="7"/>
  <c r="D13" i="7" s="1"/>
  <c r="C14" i="7"/>
  <c r="D14" i="7" s="1"/>
  <c r="C21" i="7"/>
  <c r="D21" i="7" s="1"/>
  <c r="E23" i="7"/>
  <c r="C12" i="7"/>
  <c r="D12" i="7" s="1"/>
  <c r="P12" i="7"/>
  <c r="C5" i="7"/>
  <c r="D5" i="7" s="1"/>
  <c r="C9" i="7"/>
  <c r="D9" i="7" s="1"/>
  <c r="C15" i="7"/>
  <c r="D15" i="7" s="1"/>
  <c r="I17" i="7" l="1"/>
  <c r="G17" i="7"/>
  <c r="H17" i="7" s="1"/>
  <c r="H23" i="7" s="1"/>
  <c r="D4" i="7"/>
  <c r="D23" i="7" s="1"/>
  <c r="C23" i="7"/>
  <c r="G23" i="7"/>
  <c r="M40" i="5" l="1"/>
  <c r="K40" i="5"/>
  <c r="E40" i="5"/>
  <c r="E38" i="5" s="1"/>
  <c r="M39" i="5"/>
  <c r="M42" i="5" l="1"/>
  <c r="M43" i="5"/>
  <c r="M33" i="5"/>
  <c r="K34" i="5"/>
  <c r="M30" i="5"/>
  <c r="M31" i="5"/>
  <c r="K31" i="5"/>
  <c r="M27" i="5"/>
  <c r="M28" i="5"/>
  <c r="K28" i="5"/>
  <c r="M21" i="5"/>
  <c r="M22" i="5"/>
  <c r="M18" i="5"/>
  <c r="M19" i="5"/>
  <c r="K19" i="5"/>
  <c r="E16" i="5"/>
  <c r="M15" i="5"/>
  <c r="M16" i="5"/>
  <c r="K16" i="5"/>
  <c r="E14" i="5"/>
  <c r="M12" i="5"/>
  <c r="M13" i="5"/>
  <c r="K22" i="5" l="1"/>
  <c r="K13" i="5" l="1"/>
</calcChain>
</file>

<file path=xl/comments1.xml><?xml version="1.0" encoding="utf-8"?>
<comments xmlns="http://schemas.openxmlformats.org/spreadsheetml/2006/main">
  <authors>
    <author>113</author>
  </authors>
  <commentList>
    <comment ref="L2" authorId="0" shapeId="0">
      <text>
        <r>
          <rPr>
            <b/>
            <sz val="9"/>
            <color indexed="81"/>
            <rFont val="Tahoma"/>
            <family val="2"/>
            <charset val="204"/>
          </rPr>
          <t>113:</t>
        </r>
        <r>
          <rPr>
            <sz val="9"/>
            <color indexed="81"/>
            <rFont val="Tahoma"/>
            <family val="2"/>
            <charset val="204"/>
          </rPr>
          <t xml:space="preserve">
на выработку</t>
        </r>
      </text>
    </comment>
    <comment ref="O2" authorId="0" shapeId="0">
      <text>
        <r>
          <rPr>
            <b/>
            <sz val="9"/>
            <color indexed="81"/>
            <rFont val="Tahoma"/>
            <family val="2"/>
            <charset val="204"/>
          </rPr>
          <t>113:</t>
        </r>
        <r>
          <rPr>
            <sz val="9"/>
            <color indexed="81"/>
            <rFont val="Tahoma"/>
            <family val="2"/>
            <charset val="204"/>
          </rPr>
          <t xml:space="preserve">
на отпуск в сеть</t>
        </r>
      </text>
    </comment>
  </commentList>
</comments>
</file>

<file path=xl/sharedStrings.xml><?xml version="1.0" encoding="utf-8"?>
<sst xmlns="http://schemas.openxmlformats.org/spreadsheetml/2006/main" count="207" uniqueCount="86">
  <si>
    <t>план</t>
  </si>
  <si>
    <t>факт</t>
  </si>
  <si>
    <t>Наименование объекта</t>
  </si>
  <si>
    <t>Показатели надежности</t>
  </si>
  <si>
    <t>Показатели энергетической эффективности</t>
  </si>
  <si>
    <t xml:space="preserve">Отчет о достижении плановых показателей надежности и энергетической эффективности объектов системы централизованного теплоснабжения </t>
  </si>
  <si>
    <t>Тюменского муниципального унитарного предприятия «Тюменские тепловые сети»</t>
  </si>
  <si>
    <t>(наименование регулируемой организации)</t>
  </si>
  <si>
    <t xml:space="preserve">за </t>
  </si>
  <si>
    <t>год</t>
  </si>
  <si>
    <t>№ п/п</t>
  </si>
  <si>
    <t>Количество прекращений подачи тепловой энергии, теплоносителя в результате технологических нарушений на тепловых сетях, на 1 км тепловых сетей</t>
  </si>
  <si>
    <t>Количество прекращений подачи тепловой энергии, теплоносителя в результате технологических нарушений на источниках тепловой энергии на 1 Гкал/час установленной мощности</t>
  </si>
  <si>
    <t>Отношение величины технологических потерь тепловой энергии, теплоносителя к материальной характеристике тепловой сети</t>
  </si>
  <si>
    <t>Величина технологических потерь при передаче тепловой энергии, теплоносителя по тепловым сетям</t>
  </si>
  <si>
    <t>потери тепловой энергии, Гкал/м2</t>
  </si>
  <si>
    <t>потери теплоносителя, т/м2</t>
  </si>
  <si>
    <t>потери тепловой энергии, тыс.Гкал</t>
  </si>
  <si>
    <t>потери теплоносителя, тыс.т</t>
  </si>
  <si>
    <t>Кол-во прекращений подачи т/э</t>
  </si>
  <si>
    <t>Протяженность/мощность ист.</t>
  </si>
  <si>
    <t>-</t>
  </si>
  <si>
    <t>Котельная № 10  по адресу: г. Тюмень, Февральский проезд, 2</t>
  </si>
  <si>
    <t>Котельная № 11  по адресу: г. Тюмень, Газодобытчиков, сооружение 17</t>
  </si>
  <si>
    <t>Котельная № 12  по адресу: г. Тюмень, Академика Сахарова, 48, строение 2</t>
  </si>
  <si>
    <t>Котельная № 1 по адресу: г. Тюмень, 4 км. Червишевского тракта, 3, строение 8</t>
  </si>
  <si>
    <t>Котельная № 5 по адресу: г. Тюмень, ул. Дружбы, 132, строение 2</t>
  </si>
  <si>
    <t>Котельная № 6 по адресу: г. Тюмень, ул. Электросетей, 1, строение 1</t>
  </si>
  <si>
    <t>Котельная № 7 по адресу: г. Тюмень, ул. Луначарского, 18, строение 1</t>
  </si>
  <si>
    <t>Котельная № 14  по адресу: г. Тюмень, Сказочная, 26, строение 2</t>
  </si>
  <si>
    <t>Котельная № 16  по адресу: г. Тюмень, 10 км. Салаирского тракта, 10, строение 3</t>
  </si>
  <si>
    <t>Удельный расход топлива на производство  единицы тепловой энергии, отпускаемой с коллекторов источников тепловой энергии, т.у.т./Гкал</t>
  </si>
  <si>
    <t>Котельная №1 (Тюменская область, город Тюмень, 4 км. Червишевского тракта, 3, строение 8)</t>
  </si>
  <si>
    <t>Котельная № 2 (Тюменская область, город Тюмень, улица Большая Заречная 101А, строение 1)</t>
  </si>
  <si>
    <t>Котельная № 3 (обл. Тюменская, г. Тюмень, ул.Товарное шоссе, д.15, строение 1)</t>
  </si>
  <si>
    <t>Котельная № 4 (Российская Федерация, Тюменская область, городской округ город Тюмень, город Тюмень, улица Тимофея Чаркова, дом 85, строение 1)</t>
  </si>
  <si>
    <t>Котельная № 5 (Тюменская область, город Тюмень, улица Дружбы 132, строение 2)</t>
  </si>
  <si>
    <t>Котельная № 6 (Тюменская область, город Тюмень, улица Электросетей, 1 строение 1)</t>
  </si>
  <si>
    <t>Котельная № 7 (Тюменская область, г. Тюмень, ул. Луначарского, 18, строение 1)</t>
  </si>
  <si>
    <t>Котельная № 8 (Тюменская область, город Тюмень, улица Казаровская (на территории школы №52, расположеной по ул. Казаровская, 23а)</t>
  </si>
  <si>
    <t>Котельная № 9 (Тюменская область, город Тюмень, улица Казаровская, 35, строение 1)</t>
  </si>
  <si>
    <t>Котельная № 10 (Тюменская область, город Тюмень, Февральский проезд, 2)</t>
  </si>
  <si>
    <t>Котельная № 11 (Российская Федерация, Тюменская область, городской округ город Тюмень, город Тюмень, улица Газодобытчиков, сооружение 17)</t>
  </si>
  <si>
    <t>Котельная № 12 (Тюменская область, город Тюмень, улица Академика Сахарова, 48, строение 1)</t>
  </si>
  <si>
    <t>Котельная № 14 (Российская Федерация, Тюменская область, город Тюмень, улица Сказочная, 26, строение 2)</t>
  </si>
  <si>
    <t>Котельная № 15 (Российская Федерация, Тюменская область, городской округ город Тюмень, город Тюмень, улица Октябрьская, дом 55, сооружение 1)</t>
  </si>
  <si>
    <t>Котельная № 16 (Тюменская область, город Тюмень, 10 км Салаирского тракта, 10, строение 3)</t>
  </si>
  <si>
    <t>Котельная № 17 (Российская Федерация, Тюменская область, городской округ город Тюмень, город Тюмень, улица Хамита Ярми, дом 13, строение 1)</t>
  </si>
  <si>
    <t>Котельная № 18 (Российская Федерация, Тюменская область, городской округ город Тюмень, город Тюмень, улица Ватутина, дом 1, строение 1)</t>
  </si>
  <si>
    <t>Котельная № 19 (Тюменская область, г. Тюмень, ул. Коммуны, 22, строение 9)</t>
  </si>
  <si>
    <t>% потерь</t>
  </si>
  <si>
    <t>Калор. эффект</t>
  </si>
  <si>
    <t>Натуральное топливо, тыс.м3</t>
  </si>
  <si>
    <t>Услов. топливо, т.у.т.</t>
  </si>
  <si>
    <t>потери в тепловых сетях, Гкал</t>
  </si>
  <si>
    <t>коммерческие потери, Гкал</t>
  </si>
  <si>
    <t>Выработка, Гкал</t>
  </si>
  <si>
    <t>Собственные нужды, Гкал</t>
  </si>
  <si>
    <t>Отпуск тепловой энергии в сеть, Гкал</t>
  </si>
  <si>
    <t>Потери тепловой энергии, Гкал в т.ч.</t>
  </si>
  <si>
    <t>Полезный отпуск тепловой энергии, Гкал</t>
  </si>
  <si>
    <t>Котельная № 13 (г. Тюмень, ул. Щербакова, 47, строение 2)</t>
  </si>
  <si>
    <t xml:space="preserve">ИТОГО </t>
  </si>
  <si>
    <t>удельный расход условного топлива     кг у.т./Гкал, нетто</t>
  </si>
  <si>
    <t>удельный расход условного топлива       кг у.т./Гкал, брутто</t>
  </si>
  <si>
    <t xml:space="preserve">РАСЧЕТ ВЫРАБОТКИ ОТ УДЕЛЬНИКА </t>
  </si>
  <si>
    <t>Наименование мероприятия</t>
  </si>
  <si>
    <t>МК №14 ТМУП «ТТС». Проведение натурных исследований и измерений по проекту СЗЗ для котельной</t>
  </si>
  <si>
    <t>МК №10 ТМУП «ТТС». Разработка проекта санитарно-защитной зоны (СЗЗ) для котельной</t>
  </si>
  <si>
    <t>Котельная № 15 по адресу: Российская Федерация, Тюменская область, городской округ город Тюмень, город Тюмень, улица Октябрьская, дом 55, сооружение 1</t>
  </si>
  <si>
    <t>Котельная № 20 по адресу: Российская Федерация, Тюменская область, город Тюмень, улица Сказочная, дом 26, строение 15</t>
  </si>
  <si>
    <t>Выполнение работ по реконструкции котельной № 5 по адресу: г. Тюмень, ул. Дружбы, 132, строение 2</t>
  </si>
  <si>
    <t>Разработка проектно-сметной документации "Автоматическая охранно-пожарная сигнализация, система оповещения и управления эвакуацией людей при пожаре в котельной № 10 по адресу: Тюменская область, город Тюмень, Февральский проезд, 2"</t>
  </si>
  <si>
    <t>МК №10 ТМУП «ТТС». Проведение натурных исследований и измерений по проекту СЗЗ для котельной</t>
  </si>
  <si>
    <t>Замена сетевого насоса в котельной №10</t>
  </si>
  <si>
    <t>Установка узла учета холодного водоснабжения в котельной №16</t>
  </si>
  <si>
    <t>МК №20 ТМУП «ТТС». Разработка проекта санитарно-защитной зоны (СЗЗ) для котельной</t>
  </si>
  <si>
    <t>Котельная № 1 по адресу: Тюменская область, город Тюмень, 4 км. Червишевского тракта 3, строение 8</t>
  </si>
  <si>
    <t xml:space="preserve"> Котельная № 5 по адресу: Тюменская область, город Тюмень, улица Дружбы, 132, строение 2</t>
  </si>
  <si>
    <t>Котельная № 6 по адресу: Тюменская область, город Тюмень, улица Электросетей, 1 строение 1</t>
  </si>
  <si>
    <t>Котельная № 7 по адресу: Тюменская область, г. Тюмень, ул. Луначарского, 18, строение 1</t>
  </si>
  <si>
    <t>Котельная № 10 по адресу: Тюменская область, город Тюмень, Февральский проезд, 2</t>
  </si>
  <si>
    <t>Котельная № 11 по адресу: Российская Федерация, Тюменская область, городской округ город Тюмень, город Тюмень, улица Газодобытчиков, сооружение, 17</t>
  </si>
  <si>
    <t>Котельная № 12 по адресу: Тюменская область, город Тюмень, улица Академика Сахарова, 48, строение 1</t>
  </si>
  <si>
    <t>Котельная № 14 по адресу: Российская Федерация, Тюменская область, город Тюмень, улица Сказочная, 26, строение 2</t>
  </si>
  <si>
    <t>Котельная № 16 по адресу: Тюменская область, город Тюмень, 10 км Салаирского тракта, 10, строение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</si>
</sst>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#,##0.000"/>
    <numFmt numFmtId="167" formatCode="_-* #,##0.000\ _₽_-;\-* #,##0.000\ _₽_-;_-* &quot;-&quot;???\ _₽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 Cyr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90">
    <xf numFmtId="0" fontId="0" fillId="0" borderId="0" xfId="0"/>
    <xf numFmtId="0" fontId="2" fillId="0" borderId="0" xfId="1" applyFont="1"/>
    <xf numFmtId="2" fontId="3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right" vertical="center" wrapText="1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 wrapText="1"/>
    </xf>
    <xf numFmtId="1" fontId="2" fillId="0" borderId="9" xfId="1" applyNumberFormat="1" applyFont="1" applyBorder="1" applyAlignment="1">
      <alignment horizontal="center" vertical="center"/>
    </xf>
    <xf numFmtId="164" fontId="2" fillId="0" borderId="9" xfId="1" applyNumberFormat="1" applyFont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/>
    </xf>
    <xf numFmtId="1" fontId="5" fillId="0" borderId="9" xfId="1" applyNumberFormat="1" applyFont="1" applyBorder="1" applyAlignment="1">
      <alignment horizontal="center" vertical="center"/>
    </xf>
    <xf numFmtId="164" fontId="5" fillId="0" borderId="9" xfId="1" applyNumberFormat="1" applyFont="1" applyBorder="1" applyAlignment="1">
      <alignment horizontal="center" vertical="center"/>
    </xf>
    <xf numFmtId="3" fontId="5" fillId="0" borderId="9" xfId="1" applyNumberFormat="1" applyFont="1" applyBorder="1" applyAlignment="1">
      <alignment horizontal="center" vertical="center"/>
    </xf>
    <xf numFmtId="164" fontId="5" fillId="2" borderId="9" xfId="2" applyNumberFormat="1" applyFont="1" applyFill="1" applyBorder="1" applyAlignment="1">
      <alignment horizontal="center" vertical="center" wrapText="1"/>
    </xf>
    <xf numFmtId="3" fontId="2" fillId="0" borderId="9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2" fontId="5" fillId="2" borderId="9" xfId="2" applyNumberFormat="1" applyFont="1" applyFill="1" applyBorder="1" applyAlignment="1">
      <alignment horizontal="center" vertical="center" wrapText="1"/>
    </xf>
    <xf numFmtId="2" fontId="2" fillId="0" borderId="9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0" applyFont="1"/>
    <xf numFmtId="0" fontId="7" fillId="0" borderId="9" xfId="0" applyFont="1" applyBorder="1" applyAlignment="1">
      <alignment horizontal="left" vertical="center" wrapText="1" readingOrder="1"/>
    </xf>
    <xf numFmtId="164" fontId="6" fillId="0" borderId="9" xfId="3" applyNumberFormat="1" applyFont="1" applyBorder="1" applyAlignment="1">
      <alignment horizontal="center" vertical="center" wrapText="1"/>
    </xf>
    <xf numFmtId="164" fontId="6" fillId="0" borderId="9" xfId="3" applyNumberFormat="1" applyFont="1" applyBorder="1" applyAlignment="1">
      <alignment horizontal="center" vertical="center"/>
    </xf>
    <xf numFmtId="165" fontId="6" fillId="0" borderId="9" xfId="3" applyNumberFormat="1" applyFont="1" applyBorder="1" applyAlignment="1">
      <alignment horizontal="center" vertical="center"/>
    </xf>
    <xf numFmtId="0" fontId="3" fillId="0" borderId="0" xfId="0" applyFont="1"/>
    <xf numFmtId="0" fontId="3" fillId="0" borderId="9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9" xfId="0" applyFont="1" applyBorder="1"/>
    <xf numFmtId="165" fontId="2" fillId="0" borderId="9" xfId="0" applyNumberFormat="1" applyFont="1" applyBorder="1" applyAlignment="1">
      <alignment horizontal="center"/>
    </xf>
    <xf numFmtId="166" fontId="2" fillId="0" borderId="9" xfId="0" applyNumberFormat="1" applyFont="1" applyBorder="1" applyAlignment="1">
      <alignment horizontal="center" vertical="center"/>
    </xf>
    <xf numFmtId="166" fontId="3" fillId="0" borderId="9" xfId="0" applyNumberFormat="1" applyFont="1" applyBorder="1" applyAlignment="1">
      <alignment horizontal="center" vertical="center"/>
    </xf>
    <xf numFmtId="166" fontId="9" fillId="0" borderId="9" xfId="0" applyNumberFormat="1" applyFont="1" applyBorder="1" applyAlignment="1">
      <alignment horizontal="center" vertical="center"/>
    </xf>
    <xf numFmtId="164" fontId="8" fillId="0" borderId="9" xfId="3" applyNumberFormat="1" applyFont="1" applyBorder="1" applyAlignment="1">
      <alignment horizontal="center" vertical="center"/>
    </xf>
    <xf numFmtId="1" fontId="8" fillId="0" borderId="9" xfId="3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0" fontId="13" fillId="3" borderId="0" xfId="0" applyFont="1" applyFill="1"/>
    <xf numFmtId="0" fontId="2" fillId="0" borderId="0" xfId="0" applyFont="1" applyAlignment="1">
      <alignment horizontal="justify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2" fontId="2" fillId="0" borderId="0" xfId="1" applyNumberFormat="1" applyFont="1" applyAlignment="1">
      <alignment horizont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wrapText="1"/>
    </xf>
    <xf numFmtId="1" fontId="2" fillId="0" borderId="10" xfId="1" applyNumberFormat="1" applyFont="1" applyBorder="1" applyAlignment="1">
      <alignment horizontal="center" vertical="center"/>
    </xf>
    <xf numFmtId="164" fontId="2" fillId="0" borderId="10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 wrapText="1"/>
    </xf>
    <xf numFmtId="1" fontId="2" fillId="0" borderId="12" xfId="1" applyNumberFormat="1" applyFont="1" applyBorder="1" applyAlignment="1">
      <alignment horizontal="center" vertical="center"/>
    </xf>
    <xf numFmtId="164" fontId="2" fillId="0" borderId="12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1" fontId="2" fillId="0" borderId="11" xfId="1" applyNumberFormat="1" applyFont="1" applyBorder="1" applyAlignment="1">
      <alignment horizontal="center" vertical="center"/>
    </xf>
    <xf numFmtId="164" fontId="2" fillId="0" borderId="11" xfId="1" applyNumberFormat="1" applyFont="1" applyBorder="1" applyAlignment="1">
      <alignment horizontal="center" vertical="center"/>
    </xf>
    <xf numFmtId="167" fontId="2" fillId="0" borderId="9" xfId="1" applyNumberFormat="1" applyFont="1" applyBorder="1" applyAlignment="1">
      <alignment horizontal="center" vertical="center"/>
    </xf>
    <xf numFmtId="0" fontId="2" fillId="0" borderId="0" xfId="1" applyFont="1" applyAlignment="1">
      <alignment horizontal="left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</cellXfs>
  <cellStyles count="4">
    <cellStyle name="Обычный" xfId="0" builtinId="0"/>
    <cellStyle name="Обычный 109" xfId="3"/>
    <cellStyle name="Обычный 2 3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76" Type="http://schemas.openxmlformats.org/officeDocument/2006/relationships/externalLink" Target="externalLinks/externalLink73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externalLink" Target="externalLinks/externalLink63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87" Type="http://schemas.openxmlformats.org/officeDocument/2006/relationships/externalLink" Target="externalLinks/externalLink84.xml"/><Relationship Id="rId5" Type="http://schemas.openxmlformats.org/officeDocument/2006/relationships/externalLink" Target="externalLinks/externalLink2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90" Type="http://schemas.openxmlformats.org/officeDocument/2006/relationships/externalLink" Target="externalLinks/externalLink87.xml"/><Relationship Id="rId95" Type="http://schemas.openxmlformats.org/officeDocument/2006/relationships/sharedStrings" Target="sharedStrings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77" Type="http://schemas.openxmlformats.org/officeDocument/2006/relationships/externalLink" Target="externalLinks/externalLink74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espc0028\users$\windows\TEMP\GOR%20Own%20Model\GOC-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C6A58F1\Price%20CPQ%20FCA%202509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8.%20&#1048;&#1085;&#1074;&#1077;&#1089;&#1090;&#1087;&#1088;&#1086;&#1075;&#1088;&#1072;&#1084;&#1084;&#1072;%20&#1058;&#1052;&#1059;&#1055;%20&#1058;&#1058;&#1057;\Documents%20and%20Settings\Nahimovskay\Local%20Settings\Temporary%20Internet%20Files\OLK13\v%202007-20107-13.03.2008%20&#1085;&#1072;%209%25.&#1048;&#1090;20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2;&#1086;&#1080;%20&#1076;&#1086;&#1082;&#1091;&#1084;&#1077;&#1085;&#1090;&#1099;\2012\&#1055;&#1086;&#1090;&#1077;&#1088;&#1080;%202012%20&#1075;&#1086;&#1076;\2012%20&#1075;.&#1058;&#1102;&#1084;&#1077;&#1085;&#1100;\&#1052;&#1072;&#1082;&#1077;&#1090;%202012%20&#1058;&#1102;&#1084;&#1077;&#1085;&#1100;%20(&#1080;&#1089;&#1087;&#1088;.)%20(4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4\Documents%20and%20Settings\Ievleva\Local%20Settings\Temporary%20Internet%20Files\Content.Outlook\XTAUZLZV\v-2013-2017-2030-1.11%201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8.%20&#1048;&#1085;&#1074;&#1077;&#1089;&#1090;&#1087;&#1088;&#1086;&#1075;&#1088;&#1072;&#1084;&#1084;&#1072;%20&#1058;&#1052;&#1059;&#1055;%20&#1058;&#1058;&#1057;\&#1041;&#1072;&#1083;&#1072;&#1085;&#1089;\An(EsMon)\SC_W\&#1055;&#1088;&#1086;&#1075;&#1085;&#1086;&#1079;\&#1055;&#1088;&#1086;&#1075;05_00(27.06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1\home1\windows\TEMP\Nata\Tarif\Tarif.prg\TARIF98kop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0;&#1072;&#1088;&#1072;&#1096;&#1082;\&#1052;&#1086;&#1080;%20&#1076;&#1086;&#1082;&#1091;&#1084;&#1077;&#1085;&#1090;&#1099;\&#1058;&#1040;&#1056;&#1048;&#1060;&#1067;\&#1054;&#1058;&#1063;&#1045;&#1058;&#1067;%20&#1055;&#1054;%20&#1056;&#1040;&#1057;&#1050;&#1056;&#1067;&#1058;&#1048;&#1070;%20&#1048;&#1053;&#1060;&#1054;&#1056;&#1052;&#1040;&#1062;&#1048;&#1048;\2012%20&#1092;&#1072;&#1082;&#1090;\&#1058;&#1102;&#1084;&#1077;&#1085;&#1089;&#1082;&#1086;&#1077;%20&#1059;&#1052;&#1053;%20&#1051;&#1055;&#1044;&#1057;%20&#1058;&#1086;&#1088;&#1075;&#1080;&#1083;&#1080;%20&#1079;&#1072;%202012%20&#1075;&#1086;&#1076;%20-%20&#1082;&#1086;&#1090;&#1077;&#1083;&#1100;&#1085;&#1072;&#1103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-PL\NBPL\_FE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&#1056;&#1072;&#1073;&#1086;&#1095;&#1080;&#1081;%20&#1089;&#1090;&#1086;&#1083;\&#1052;&#1086;&#1080;%20&#1076;&#1086;&#1082;&#1091;&#1084;&#1077;&#1085;&#1090;&#1099;\TARIF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FilatovaEA\Desktop\&#1088;&#1077;&#1079;&#1077;&#1088;&#1074;&#1085;&#1072;&#1103;%20&#1087;&#1072;&#1087;&#1082;&#1072;%20%20%20%20&#1055;&#1054;&#1050;&#1040;%20&#1056;&#1040;&#1041;&#1054;&#1063;&#1040;&#1071;!!\&#1057;&#1090;&#1072;&#1085;&#1076;&#1072;&#1088;&#1090;&#1099;%20&#1088;&#1072;&#1089;&#1082;&#1088;&#1099;&#1090;&#1080;&#1103;\&#1050;&#1086;&#1087;&#1080;&#1103;%20JKH%20OPEN%20INFO%20BALANCE%20WARM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serv\&#1059;&#1087;&#1088;&#1072;&#1074;&#1083;&#1077;&#1085;&#1080;&#1077;%20&#1088;&#1077;&#1075;&#1091;&#1083;&#1080;&#1088;&#1086;&#1074;&#1072;&#1085;&#1080;&#1103;%20&#1101;&#1083;&#1077;&#1082;&#1090;&#1088;&#1086;&#1101;&#1085;&#1077;&#1088;&#1075;&#1077;&#1090;&#1080;&#1095;&#1077;&#1089;&#1082;&#1086;&#1081;%20&#1086;&#1090;&#1088;&#1072;&#1089;&#1083;&#1080;\2012%20&#1060;&#1069;&#1057;\!!!&#1042;&#1099;&#1085;&#1091;&#1078;&#1076;&#1077;&#1085;&#1085;&#1099;&#1077;\&#1064;&#1072;&#1073;&#1083;&#1086;&#1085;\FST\UPDATE.GRES.DV.2012.TO.FST.1.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2;&#1086;&#1080;%20&#1076;&#1086;&#1082;&#1091;&#1084;&#1077;&#1085;&#1090;&#1099;\&#1044;&#1058;&#1080;&#1062;&#1055;,%20&#1096;&#1072;&#1073;&#1083;&#1086;&#1085;&#1099;%20&#1045;&#1048;&#1040;&#1057;\&#1096;&#1072;&#1073;&#1083;&#1086;&#1085;&#1099;%20&#1045;&#1048;&#1040;&#1057;\2016\&#1064;&#1072;&#1073;&#1083;&#1086;&#1085;%20&#1087;&#1072;&#1089;&#1087;&#1086;&#1088;&#1090;%20&#1090;&#1077;&#1087;&#1083;&#1086;%20&#1089;&#1077;&#1090;&#1080;\PASSPORT.TEPLO.SETI.2016.BKP.(v1.1.2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~1\92A6~1\LOCALS~1\Temp\BW\Analyzer\Workbooks\&#1055;&#1086;&#1089;&#1090;&#1086;&#1103;&#1085;&#1085;&#1099;&#1077;%20&#1079;&#1072;&#1090;&#1088;&#1072;&#1090;&#1099;.xls!SY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espc0028\users$\Documents\Projects\RAO%20UES\Sample%20Reports\CEZ\CEZ_Model_16_m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User\&#1052;&#1086;&#1080;%20&#1076;&#1086;&#1082;&#1091;&#1084;&#1077;&#1085;&#1090;&#1099;\&#1060;&#1057;&#1058;\2011\&#1060;&#1057;&#1058;%20&#1090;&#1072;&#1088;&#1080;&#1092;&#1085;&#1099;&#1077;%20&#1088;&#1077;&#1096;&#1077;&#1085;&#1080;&#1103;\&#1042;&#1099;&#1085;&#1091;&#1078;&#1076;&#1077;&#1085;&#1085;&#1099;&#1077;%20&#1080;%20&#1076;&#1086;&#1088;&#1086;&#1075;&#1080;&#1077;\&#1040;&#1056;&#1052;\&#1054;&#1040;&#1054;%20&#1060;&#1086;&#1088;&#1090;&#1091;&#1084;_&#1040;&#1088;&#1075;&#1072;&#1103;&#1096;&#1089;&#1082;&#1072;&#1103;%20&#1058;&#1069;&#1062;_&#1044;_&#1060;&#1057;&#1058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s%20and%20Settings\User\&#1052;&#1086;&#1080;%20&#1076;&#1086;&#1082;&#1091;&#1084;&#1077;&#1085;&#1090;&#1099;\&#1040;&#1085;&#1072;&#1083;&#1080;&#1090;&#1080;&#1082;&#1072;\&#1044;&#1086;&#1088;&#1086;&#1075;&#1080;&#1077;%20&#1090;&#1072;&#1088;&#1080;&#1092;&#1099;\&#1054;&#1040;&#1054;%20&#1060;&#1086;&#1088;&#1090;&#1091;&#1084;_&#1063;&#1077;&#1083;&#1103;&#1073;&#1080;&#1085;&#1089;&#1082;&#1072;&#1103;%20&#1058;&#1069;&#1062;-2_12_&#1044;_&#1060;&#1057;&#1058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Groups\OTO\&#1041;&#1080;&#1079;&#1085;&#1077;&#1089;%20&#1087;&#1083;&#1072;&#1085;\&#1055;&#1088;&#1086;&#1075;&#1085;&#1086;&#1079;%20&#1084;&#1072;&#1081;%202011\&#1060;&#1086;&#1088;&#1090;&#1091;&#1084;_&#1063;&#1077;&#1083;&#1103;&#1073;&#1080;&#1085;&#1089;&#1082;_11_&#1060;&#1057;&#1058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Users\oschemar\Desktop\&#1058;&#1040;&#1056;&#1048;&#1060;&#1053;&#1040;&#1071;%20&#1050;&#1040;&#1052;&#1055;&#1040;&#1053;&#1048;&#1071;\!&#1053;&#1045;&#1050;&#1056;&#1040;&#1057;&#1054;&#1042;&#1040;%20(&#1058;&#1040;&#1056;&#1048;&#1060;%20&#1085;&#1072;%202016%20&#1075;)\&#1053;&#1040;&#1051;&#1054;&#1043;&#1048;\&#1053;&#1072;&#1083;&#1086;&#1075;%20&#1085;&#1072;%20&#1080;&#1084;&#1091;&#1097;&#1077;&#1089;&#1090;&#1074;&#1086;\&#1053;&#1072;&#1083;&#1086;&#1075;%20&#1085;&#1072;%20&#1080;&#1084;&#1091;&#1097;&#1077;&#1089;&#1090;&#1074;&#1086;%204400%20&#1096;&#1072;&#1073;&#1083;&#1086;&#1085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HN_PEO\pokroeka\&#1060;&#1040;&#1050;&#1058;%202016\12%20&#1084;&#1077;&#1089;&#1103;&#1094;&#1077;&#1074;\&#1050;&#1086;&#1087;&#1080;&#1103;%2001-12_2016%20&#1058;&#1058;&#1057;%20&#1073;&#1077;&#1079;%20&#1054;&#1050;&#1057;%20&#1089;&#1082;&#1086;&#1088;&#1088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oschemar\AppData\Local\Microsoft\Windows\Temporary%20Internet%20Files\Content.Outlook\76MT51GS\&#1087;&#1088;&#1086;&#1092;&#1086;&#1088;&#1084;&#1072;_&#1058;&#1058;&#1057;_01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8.%20&#1048;&#1085;&#1074;&#1077;&#1089;&#1090;&#1087;&#1088;&#1086;&#1075;&#1088;&#1072;&#1084;&#1084;&#1072;%20&#1058;&#1052;&#1059;&#1055;%20&#1058;&#1058;&#1057;\&#1041;&#1072;&#1083;&#1072;&#1085;&#1089;\An(EsMon)\7.02.01\SC_W\&#1055;&#1088;&#1086;&#1075;&#1085;&#1086;&#1079;\&#1055;&#1088;&#1086;&#1075;05_00(27.06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est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eohotina\Documents\&#1044;&#1086;&#1082;&#1091;&#1084;&#1077;&#1085;&#1090;&#1099;%20&#1050;&#1072;&#1090;&#1102;&#1096;&#1072;\&#1060;&#1057;&#1058;\2013\&#1096;&#1072;&#1073;&#1083;&#1086;&#1085;&#1099;\&#1087;&#1083;&#1072;&#1085;%202013\&#1043;&#1054;&#1058;&#1054;&#1042;&#1054;%20&#1042;&#1045;&#1056;&#1057;&#1048;&#1071;_7\&#1040;&#1075;&#1072;&#1087;&#1086;&#1074;&#1089;&#1082;&#1086;&#1077;_(v1.0.7)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Users\kalugtam\Desktop\2013%20&#1075;&#1086;&#1076;\&#1041;&#1102;&#1076;&#1078;&#1077;&#1090;%20&#1085;&#1072;%202014%20-%202019%20&#1075;&#1086;&#1076;\&#1041;&#1102;&#1076;&#1078;&#1077;&#1090;%20V%2042\&#1060;&#1086;&#1088;&#1084;&#1072;%20&#1074;&#1074;&#1086;&#1076;&#1072;%20&#1073;&#1102;&#1076;&#1078;&#1077;&#1090;&#1072;\2014%20V42%20&#1074;&#1074;&#1086;&#1076;%20&#1073;&#1102;&#1076;&#1078;&#1077;&#1090;&#1072;.xls!SY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8.%20&#1048;&#1085;&#1074;&#1077;&#1089;&#1090;&#1087;&#1088;&#1086;&#1075;&#1088;&#1072;&#1084;&#1084;&#1072;%20&#1058;&#1052;&#1059;&#1055;%20&#1058;&#1058;&#1057;\&#1041;&#1072;&#1083;&#1072;&#1085;&#1089;\An(EsMon)\7.02.01\&#1061;&#1072;&#1085;&#1086;&#1074;&#1072;\&#1043;&#1088;(27.07.00)5&#1061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akobmar\Local%20Settings\Temporary%20Internet%20Files\OLK353\Investments%20divestments%20BP%202009-2011%20(3)%202008_10_31%20RUR%20(3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rylovver\AppData\Local\Microsoft\Windows\Temporary%20Internet%20Files\Content.Outlook\YED0X29T\!!!2%20&#1087;&#1075;%202015%20&#1089;&#1095;%2032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8.%20&#1048;&#1085;&#1074;&#1077;&#1089;&#1090;&#1087;&#1088;&#1086;&#1075;&#1088;&#1072;&#1084;&#1084;&#1072;%20&#1058;&#1052;&#1059;&#1055;%20&#1058;&#1058;&#1057;\&#1041;&#1072;&#1083;&#1072;&#1085;&#1089;\An(EsMon)\&#1061;&#1072;&#1085;&#1086;&#1074;&#1072;\&#1043;&#1088;(27.07.00)5&#1061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pokroeka\AppData\Local\Microsoft\Windows\Temporary%20Internet%20Files\Content.Outlook\KILK3FXB\Heat%20sales%20and%20procurement_%2012_2012_hard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\&#1082;&#1077;&#1072;%20&#1085;&#1072;%20172.16.0.105\&#1042;%20&#1088;&#1072;&#1073;&#1086;&#1090;&#1077;\&#1050;&#1086;&#1084;&#1084;&#1091;&#1085;&#1072;&#1083;&#1100;&#1085;&#1099;&#1081;%20&#1082;&#1086;&#1084;&#1087;&#1083;&#1077;&#1082;&#1089;\&#1064;&#1072;&#1073;&#1083;&#1086;&#1085;&#1099;%20&#1060;&#1057;&#1058;%202010\&#1064;&#1072;&#1073;&#1083;&#1086;&#1085;&#1099;%20&#1060;&#1057;&#1058;%20&#1076;&#1086;%2015.05.2010\&#1044;&#1083;&#1103;%20&#1086;&#1090;&#1087;&#1088;&#1072;&#1074;&#1082;&#1080;\PREDEL.JKH.2011(v1.0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40;&#1041;&#1054;&#1058;&#1040;\&#1055;&#1069;&#1054;\&#1045;&#1048;&#1040;&#1057;\2016\&#1044;&#1058;%20&#1080;%20&#1062;&#1055;\&#1090;&#1072;&#1088;&#1080;&#1092;&#1085;&#1072;&#1103;%20&#1082;&#1086;&#1084;&#1087;.%202017%20(&#1072;&#1074;&#1075;&#1091;&#1089;&#1090;%202016)\09.08%20WARM.CALC.INDEX.2017(v1.2.1)\&#1058;&#1052;&#1059;&#1055;%20&#1058;&#1058;&#1057;%201\WARM.CALC.INDEX.2017(v1.2.5)%20&#1058;&#1052;&#1059;&#1055;%20&#1058;&#1058;&#1057;%2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mineeevg\Desktop\&#1089;%20&#1076;&#1080;&#1089;&#1082;&#1072;%20O\BP\2014_19\&#1048;&#1040;&#1087;\V4\Cons_&#1048;&#1040;_2014_V4%20-%20&#1082;&#1086;&#1087;&#1080;&#1103;.xlsm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baranolg\AppData\Local\Microsoft\Windows\Temporary%20Internet%20Files\Content.Outlook\313FNH7P\2013m02_&#1058;&#1058;&#1057;_&#1054;&#1090;&#1095;&#1077;&#1090;%20&#1088;&#1077;&#1084;&#1086;&#1085;&#1090;&#1085;&#1086;&#1081;%20&#1087;&#1088;&#1086;&#1075;&#1088;&#1072;&#1084;&#1084;&#1099;%20(&#1044;&#1077;&#1082;&#1072;&#1073;&#1088;&#1100;)%203%20(3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silaeale\Desktop\&#1058;&#1102;&#1084;&#1077;&#1085;&#1100;%20&#1060;&#1086;&#1088;&#1084;&#1080;&#1088;&#1086;&#1074;&#1072;&#1085;&#1080;&#1077;%20&#1053;&#1042;&#1042;%20&#1084;&#1077;&#1090;&#1086;&#1076;&#1086;&#1084;%20&#1101;&#1082;&#1086;&#1085;&#1086;&#1084;&#1080;&#1095;&#1077;&#1089;&#1082;&#1080;%20&#1086;&#1073;&#1086;&#1089;&#1085;&#1086;&#1074;&#1072;&#1085;&#1085;&#1099;&#1093;%20&#1088;&#1072;&#1089;&#1093;&#1086;&#1076;&#1086;&#1074;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1040;&#1076;&#1084;&#1080;&#1085;&#1080;&#1089;&#1090;&#1088;&#1072;&#1090;&#1086;&#1088;/&#1056;&#1072;&#1073;&#1086;&#1095;&#1080;&#1081;%20&#1089;&#1090;&#1086;&#1083;/&#1057;&#1090;&#1072;&#1088;&#1072;&#1103;%20&#1080;&#1085;&#1092;&#1086;&#1088;&#1084;&#1072;&#1094;&#1080;&#1103;/GRES.2007.5%20(&#1086;&#1090;&#1087;&#1088;&#1072;&#1074;&#1083;&#1077;&#1085;&#1086;%20&#1074;%20&#1060;&#1057;&#1058;)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&#1040;&#1076;&#1084;&#1080;&#1085;&#1080;&#1089;&#1090;&#1088;&#1072;&#1090;&#1086;&#1088;\&#1056;&#1072;&#1073;&#1086;&#1095;&#1080;&#1081;%20&#1089;&#1090;&#1086;&#1083;\&#1057;&#1090;&#1072;&#1088;&#1072;&#1103;%20&#1080;&#1085;&#1092;&#1086;&#1088;&#1084;&#1072;&#1094;&#1080;&#1103;\GRES.2007.5%20(&#1086;&#1090;&#1087;&#1088;&#1072;&#1074;&#1083;&#1077;&#1085;&#1086;%20&#1074;%20&#1060;&#1057;&#1058;)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espc0028\users$\Documents%20and%20Settings\168\&#1056;&#1072;&#1073;&#1086;&#1095;&#1080;&#1081;%20&#1089;&#1090;&#1086;&#1083;\&#1056;&#1072;&#1089;&#1095;&#1105;&#1090;%20&#1090;&#1072;&#1088;&#1080;&#1092;&#1086;&#1074;%20&#1058;&#1043;&#1050;%20&#1085;&#1072;%202007%20&#1075;&#1086;&#1076;\&#1058;&#1102;&#1084;&#1077;&#1085;&#1100;%20&#1087;&#1086;&#1076;%20&#1060;&#1057;&#1058;&#1076;&#1083;&#1103;%20&#1041;&#1045;-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serv\&#1059;&#1087;&#1088;&#1072;&#1074;&#1083;&#1077;&#1085;&#1080;&#1077;%20&#1088;&#1077;&#1075;&#1091;&#1083;&#1080;&#1088;&#1086;&#1074;&#1072;&#1085;&#1080;&#1103;%20&#1101;&#1083;&#1077;&#1082;&#1090;&#1088;&#1086;&#1101;&#1085;&#1077;&#1088;&#1075;&#1077;&#1090;&#1080;&#1095;&#1077;&#1089;&#1082;&#1086;&#1081;%20&#1086;&#1090;&#1088;&#1072;&#1089;&#1083;&#1080;\2012%20&#1060;&#1069;&#1057;\!!!&#1053;&#1072;&#1089;&#1077;&#1083;&#1077;&#1085;&#1080;&#1077;\&#1064;&#1072;&#1073;&#1083;&#1086;&#1085;&#1099;\&#1054;&#1073;&#1098;&#1077;&#1076;&#1080;&#1085;&#1077;&#1085;&#1080;&#1077;%20&#1080;&#1085;&#1076;&#1077;&#1082;&#1089;&#1072;&#1094;&#1080;&#1080;\INDEX.STATION.2012(v0.3)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FEP\PEO\PL\Tarif\Tarif%202006\&#1054;&#1058;&#1080;&#1047;\&#1052;&#1086;&#1080;%20&#1076;&#1086;&#1082;&#1091;&#1084;&#1077;&#1085;&#1090;&#1099;\2004\&#1058;&#1040;&#1056;&#1048;&#1060;%202004%20&#1058;&#1069;\&#1085;&#1086;&#1074;&#1099;&#1081;%20&#1090;&#1072;&#1088;&#1080;&#1092;\2004\&#1058;&#1040;&#1056;&#1048;&#1060;%202004%20&#1058;&#1069;\&#1076;&#1083;&#1103;%20&#1079;&#1072;&#1097;&#1080;&#1090;&#1099;%201710\Documents%20and%20Settings\OstarkovaA\&#1052;&#1086;&#1080;%20&#1076;&#1086;&#1082;&#1091;&#1084;&#1077;&#1085;&#1090;&#1099;\&#1090;&#1072;&#1088;&#1080;&#1092;\&#1056;&#1072;&#1089;&#1095;&#1077;&#1090;%20&#1090;&#1072;&#1088;&#1080;&#1092;&#1072;%202003\&#1050;&#1085;&#1080;&#1075;&#1072;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BC\Monthly%20Reports%202013\06\Source%20file\Source%20file_June_v5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Groups\OTO\&#1041;&#1040;&#1047;&#1040;%20&#1044;&#1040;&#1053;&#1053;&#1067;&#1061;\&#1060;&#1057;&#1058;%20&#1088;&#1077;&#1096;&#1077;&#1085;&#1080;&#1103;\2012\&#1056;&#1044;\&#1040;&#1056;&#1052;_&#1080;&#1085;&#1076;&#1077;&#1082;&#1089;\&#1054;&#1040;&#1054;%20&#1060;&#1086;&#1088;&#1090;&#1091;&#1084;_&#1040;&#1088;&#1075;&#1072;&#1103;&#1096;&#1089;&#1082;&#1072;&#1103;%20&#1058;&#1069;&#1062;_&#1060;&#1057;&#1058;_1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BR\002806SpecBid%206.4A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B1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eohotina\Documents\&#1044;&#1086;&#1082;&#1091;&#1084;&#1077;&#1085;&#1090;&#1099;%20&#1050;&#1072;&#1090;&#1102;&#1096;&#1072;\&#1060;&#1057;&#1058;\2013\&#1096;&#1072;&#1073;&#1083;&#1086;&#1085;&#1099;\&#1087;&#1083;&#1072;&#1085;%202013\SUMMARY.BALANCE.CALC.TARIFF.WARM.2013YEAR_22.02.13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2;&#1086;&#1080;%20&#1076;&#1086;&#1082;&#1091;&#1084;&#1077;&#1085;&#1090;&#1099;\&#1044;&#1058;&#1080;&#1062;&#1055;,%20&#1096;&#1072;&#1073;&#1083;&#1086;&#1085;&#1099;%20&#1045;&#1048;&#1040;&#1057;\&#1096;&#1072;&#1073;&#1083;&#1086;&#1085;&#1099;%20&#1045;&#1048;&#1040;&#1057;\2017\&#1096;&#1072;&#1073;&#1083;&#1086;&#1085;%20&#1087;&#1072;&#1089;&#1087;&#1086;&#1088;&#1090;%20&#1090;&#1077;&#1087;&#1083;&#1086;&#1089;&#1077;&#1090;&#1080;\&#1050;&#1086;&#1087;&#1080;&#1103;%20PASSPORT%20TEPLO%20SETI%20(&#1058;&#1102;&#1084;&#1077;&#1085;&#1100;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rylovver\Desktop\&#1088;&#1072;&#1073;&#1086;&#1090;&#1072;%20&#1059;&#1058;&#1057;&#1050;\&#1090;&#1072;&#1088;&#1080;&#1092;%202017\&#1059;&#1058;&#1057;&#1050;+&#1063;&#1050;&#1058;&#1057;\&#1090;&#1072;&#1088;&#1080;&#1092;%20&#1045;&#1058;&#1054;\&#1058;&#1102;&#1084;&#1077;&#1085;&#1100;\!&#1048;&#1053;&#1044;&#1045;&#1050;&#1057;+&#1052;&#1069;&#1054;&#1047;%202017_&#1058;&#1102;&#1084;&#1077;&#1085;&#1100;_&#1058;&#1045;&#1055;&#1051;&#1054;_&#1045;&#1058;&#1054;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HN_PEO\pokroeka\&#1056;&#1072;&#1089;&#1082;&#1088;&#1099;&#1090;&#1080;&#1077;%20&#1080;&#1085;&#1092;&#1086;&#1088;&#1084;&#1072;&#1094;&#1080;&#1080;\PR%20PROG%20WATER\2016\PR%20PROG%20WATER%202016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8.%20&#1048;&#1085;&#1074;&#1077;&#1089;&#1090;&#1087;&#1088;&#1086;&#1075;&#1088;&#1072;&#1084;&#1084;&#1072;%20&#1058;&#1052;&#1059;&#1055;%20&#1058;&#1058;&#1057;\&#1052;&#1086;&#1080;%20&#1076;&#1086;&#1082;&#1091;&#1084;&#1077;&#1085;&#1090;&#1099;\&#1052;&#1054;&#1041;\06-03-06\Var2.7%20(version%201)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3222%20-NGMK%20-%20Compilation%20schedule%202002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140-XXXX%20Cash%20IAS%20Review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Users\golovna1\Desktop\&#1056;&#1077;&#1075;&#1083;&#1072;&#1084;&#1077;&#1085;&#1090;\&#1064;&#1040;&#1041;&#1051;&#1054;&#1053;&#1067;_&#1076;&#1083;&#1103;%20&#1088;&#1077;&#1075;&#1083;&#1072;&#1084;&#1077;&#1085;&#1090;&#1072;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rovenko-81134\&#1055;&#1077;&#1088;&#1084;&#1089;&#1082;&#1072;&#1103;%20&#1043;&#1056;&#1069;&#1057;\Documents%20and%20Settings\Sinitsina_LS\Local%20Settings\Temporary%20Internet%20Files\Content.IE5\4XUFK9YB\&#1055;&#1088;&#1077;&#1076;&#1083;&#1086;&#1078;&#1077;&#1085;&#1080;&#1077;%20&#1060;&#1069;&#1057;%20&#1085;&#1072;%202007%20&#1075;\&#1054;&#1043;&#1050;-4\&#1085;&#1086;&#1074;&#1099;&#1081;%20&#1096;&#1072;&#1073;&#1083;&#1086;&#1085;\&#1041;&#1077;&#1088;&#1077;&#1079;&#1086;&#1074;&#1089;&#1082;&#1072;&#1103;%20&#1043;&#1056;&#1069;&#1057;%20&#1086;&#1090;%2025.06.05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GROUPS_TJM\THN_TARIFF_2018\&#1058;&#1040;&#1056;&#1048;&#1060;%20&#1057;&#1055;\&#1055;&#1069;&#1054;\&#1050;&#1086;&#1087;&#1080;&#1103;%20&#1060;&#1052;%20&#1040;&#1054;%20&#1058;&#1058;%202018-2022&#1075;&#1075;_v10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rylovver\AppData\Local\Microsoft\Windows\Temporary%20Internet%20Files\Content.Outlook\CEIMP3RL\&#1056;&#1072;&#1089;&#1095;&#1077;&#1090;%20&#1090;&#1072;&#1088;&#1080;&#1092;&#1085;&#1099;&#1093;%20&#1087;&#1086;&#1089;&#1083;&#1077;&#1076;&#1089;&#1090;&#1074;&#1080;&#1081;_04%2011%202016_&#1086;&#1082;%20(003)%20(002)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sers\zaporlid\AppData\Local\Microsoft\Windows\Temporary%20Internet%20Files\Content.Outlook\LW8FKLC4\&#1050;&#1086;&#1087;&#1080;&#1103;%20v_2%20&#1063;&#1058;&#1057;%20&#1058;&#1054;&#1080;&#1056;%202015-2020%20-%20&#1082;&#1086;&#1087;&#1080;&#1103;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Users\mineeevg\Desktop\&#1055;&#1069;&#1059;\2014%20&#1043;&#1054;&#1044;\&#1060;&#1086;&#1088;&#1084;&#1080;&#1088;&#1086;&#1074;&#1072;&#1085;&#1080;&#1077;%20&#1043;&#1050;&#1055;&#1047;%20&#1085;&#1072;%202015-2016%20&#1075;&#1075;\&#1064;&#1072;&#1073;&#1083;&#1086;&#1085;_&#1055;&#1083;&#1072;&#1085;%20&#1087;&#1086;&#1090;&#1088;&#1077;&#1073;&#1085;&#1086;&#1089;&#1090;&#1077;&#1081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OTO\&#1058;&#1072;&#1088;&#1080;&#1092;&#1099;%202013%20&#1044;&#1054;&#1050;&#1059;&#1052;&#1045;&#1053;&#1058;&#1067;\&#1058;&#1058;&#1069;&#1062;-2\&#1064;&#1072;&#1073;&#1083;&#1086;&#1085;&#1099;\&#1086;&#1089;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s%20and%20Settings\User\Local%20Settings\Temporary%20Internet%20Files\Content.Outlook\PJZTXSLZ\&#1064;&#1072;&#1073;&#1083;&#1086;&#1085;&#1099;_&#1084;&#1072;&#1090;&#1077;&#1088;&#1080;&#1072;&#1083;&#1099;.xlsm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sers\sayfudam\Documents\&#1042;%20&#1055;&#1069;&#1054;\2013m02_&#1058;&#1058;&#1057;_&#1054;&#1090;&#1095;&#1077;&#1090;%20&#1088;&#1077;&#1084;&#1086;&#1085;&#1090;&#1085;&#1086;&#1081;%20&#1087;&#1088;&#1086;&#1075;&#1088;&#1072;&#1084;&#1084;&#1099;%20(&#1040;&#1087;&#1088;&#1077;&#1083;&#1100;)%20&#1089;%20&#1087;&#1088;&#1086;&#1075;&#1085;&#1086;&#1079;&#1086;&#1084;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rylovver\AppData\Local\Microsoft\Windows\Temporary%20Internet%20Files\Content.Outlook\YED0X29T\&#1040;&#1084;&#1086;&#1088;&#1090;&#1080;&#1079;&#1072;&#1094;&#1080;&#1103;\&#1042;&#1074;&#1086;&#1076;%20&#1054;&#1057;%202016%20(&#1086;&#1073;&#1098;&#1077;&#1082;&#1090;&#1099;)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nekraoks\Desktop\&#1092;&#1072;&#1082;&#1090;%20&#1088;&#1072;&#1079;&#1073;&#1080;&#1074;&#1082;&#1072;%202013%2008.04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BrazhnikovaI\&#1056;&#1072;&#1073;&#1086;&#1095;&#1080;&#1081;%20&#1089;&#1090;&#1086;&#1083;\&#1041;&#1088;&#1072;&#1078;&#1085;&#1080;&#1082;&#1086;&#1074;&#1072;\&#1043;&#1042;&#1057;\&#1056;&#1072;&#1089;&#1095;&#1077;&#1090;&#1099;\&#1056;&#1072;&#1089;&#1095;&#1077;&#1090;%20&#1090;&#1072;&#1088;&#1080;&#1092;&#1072;%20&#1085;&#1072;%20&#1043;&#1042;&#1057;%20%20&#1076;&#1083;&#1103;%20%20&#1087;&#1086;&#1090;&#1088;&#1077;&#1073;.%20&#1059;&#1058;&#1057;&#1050;%20&#1086;&#1090;%20&#1062;&#1058;&#1055;%2005%2011%2011%20&#1087;&#1086;%20&#1090;_&#1085;&#1072;&#1075;&#1088;&#1091;&#1079;&#1082;&#1077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ShabanovaAN\AppData\Local\Microsoft\Windows\Temporary%20Internet%20Files\Content.Outlook\9QQ5NRO3\&#1057;&#1074;&#1086;&#1076;%20&#1040;&#1054;%20&#1058;&#1058;%202018%20&#1041;&#1055;-8%20&#1085;&#1086;&#1074;&#1099;&#1077;%20&#1052;&#1042;&#1047;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pokroek1\AppData\Local\Microsoft\Windows\Temporary%20Internet%20Files\Content.Outlook\QFEWK803\020916&#1057;&#1074;&#1086;&#1076;&#1085;&#1099;&#1081;%20&#1088;&#1072;&#1089;&#1095;&#1105;&#1090;%20&#1086;&#1073;&#1086;&#1088;&#1091;&#1076;&#1086;&#1074;&#1072;&#1085;&#1080;&#1077;%20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8.%20&#1048;&#1085;&#1074;&#1077;&#1089;&#1090;&#1087;&#1088;&#1086;&#1075;&#1088;&#1072;&#1084;&#1084;&#1072;%20&#1058;&#1052;&#1059;&#1055;%20&#1058;&#1058;&#1057;\&#1061;&#1072;&#1085;&#1086;&#1074;&#1072;\&#1043;&#1088;(27.07.00)5&#1061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sers\bakhatat\AppData\Local\Microsoft\Windows\Temporary%20Internet%20Files\Content.Outlook\VRCTAWY5\&#1056;&#1077;&#1084;%20&#1087;&#1088;&#1086;&#1075;&#1088;&#1072;&#1084;&#1084;&#1072;%202015-2020&#1075;&#1086;&#1076;&#1099;%20&#1080;&#1079;&#1084;%201%20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oschemar\Desktop\&#1055;&#1088;&#1086;&#1080;&#1079;&#1074;&#1086;&#1076;&#1089;&#1090;&#1074;&#1077;&#1085;&#1085;&#1072;&#1103;%20&#1087;&#1088;&#1086;&#1075;&#1088;&#1072;&#1084;&#1084;&#1072;%20&#1087;&#1086;%20&#1043;&#1042;&#1057;%20&#1085;&#1072;%202015-2017%20&#1075;%20&#1075;%20(&#1087;&#1086;%20&#1087;&#1086;&#1083;&#1091;&#1075;&#1086;&#1076;&#1080;&#1103;&#1084;)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00AD87\Price%20CPQ%20FCA%20250901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minoelv\AppData\Local\Microsoft\Windows\Temporary%20Internet%20Files\Content.Outlook\VMA8AOBG\&#1055;&#1088;&#1086;&#1075;&#1088;&#1072;&#1084;&#1084;&#1072;%20&#1052;&#1048;&#1055;_2%20&#1092;&#1072;&#1079;&#1072;%20&#1086;&#1090;%2025-07-13_14_UR.xlsx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pokroeka\Desktop\&#1056;&#1072;&#1073;&#1086;&#1095;&#1080;&#1081;%20&#1089;&#1090;&#1086;&#1083;\tariff\2013\&#1087;&#1086;&#1089;&#1083;&#1077;&#1076;&#1085;&#1080;&#1077;\28%2004%202012\&#1058;&#1058;&#1057;%202013%20&#1058;&#1102;&#1084;&#1077;&#1085;&#1100;%2028%2004%202012%20&#1089;%20&#1082;&#1086;&#1083;&#1083;&#1077;&#1082;&#1090;&#1086;&#1088;&#1072;&#1084;&#1080;_1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8.%20&#1048;&#1085;&#1074;&#1077;&#1089;&#1090;&#1087;&#1088;&#1086;&#1075;&#1088;&#1072;&#1084;&#1084;&#1072;%20&#1058;&#1052;&#1059;&#1055;%20&#1058;&#1058;&#1057;\&#1076;&#1077;&#1092;&#1083;2005\V3-1.20.10.04.2007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8.%20&#1048;&#1085;&#1074;&#1077;&#1089;&#1090;&#1087;&#1088;&#1086;&#1075;&#1088;&#1072;&#1084;&#1084;&#1072;%20&#1058;&#1052;&#1059;&#1055;%20&#1058;&#1058;&#1057;\&#1041;&#1072;&#1083;&#1072;&#1085;&#1089;\An(EsMon)\7.02.01\V&#1045;&#1052;_2001.5.02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sers\Skuriale\AppData\Local\Microsoft\Windows\Temporary%20Internet%20Files\Content.Outlook\Y4MEPAT2\&#1056;&#1077;&#1084;%20&#1087;&#1088;&#1086;&#1075;14-19%20(18)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8.%20&#1048;&#1085;&#1074;&#1077;&#1089;&#1090;&#1087;&#1088;&#1086;&#1075;&#1088;&#1072;&#1084;&#1084;&#1072;%20&#1058;&#1052;&#1059;&#1055;%20&#1058;&#1058;&#1057;\SC_W\&#1055;&#1088;&#1086;&#1075;&#1085;&#1086;&#1079;\&#1055;&#1088;&#1086;&#1075;05_00(27.06)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sers\oschemar\Desktop\&#1060;&#1040;&#1050;&#1058;_2015%20&#1075;\&#1060;&#1086;&#1088;&#1090;&#1091;&#1084;_&#1090;&#1077;&#1087;&#1083;&#1086;\&#1057;&#1074;&#1077;&#1088;&#1082;&#1072;_01-06_&#1087;&#1086;%20&#1074;&#1080;&#1076;&#1072;&#1084;%20&#1076;&#1077;&#1103;&#1090;&#1077;&#1083;&#1100;&#1085;&#1086;&#1089;&#1090;&#1080;.xlsx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shipueka\Desktop\&#1050;&#1086;&#1087;&#1080;&#1103;%20&#1073;&#1072;&#1083;&#1072;&#1085;&#1089;%20&#1087;&#1086;%20&#1090;&#1077;&#1087;&#1083;&#1086;&#1085;&#1086;&#1089;&#1080;&#1090;&#1077;&#1083;&#1102;.xlsb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muraseka\Desktop\&#1052;&#1091;&#1088;&#1072;&#1096;&#1082;&#1086;%20&#1045;&#1053;\&#1058;&#1072;&#1088;&#1080;&#1092;\2018\&#1040;&#1084;&#1086;&#1088;&#1090;&#1080;&#1079;&#1072;&#1094;&#1080;&#1103;\&#1050;&#1086;&#1087;&#1080;&#1103;%20+&#1055;&#1088;&#1080;&#1083;&#1086;&#1078;&#1077;&#1085;&#1080;&#1077;%20&#8470;%201&#1048;&#1055;_2012-2019_v6(&#1084;&#1077;&#1090;&#1086;&#1076;%20&#1072;&#1085;&#1072;&#1083;&#1086;&#1075;&#1086;&#1074;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EProkoptsova\Desktop\&#1053;&#1086;&#1074;&#1099;&#1077;%20&#1092;&#1086;&#1088;&#1084;&#1099;%20&#1041;&#1080;&#1079;&#1085;&#1077;&#1089;-&#1087;&#1083;&#1072;&#1085;&#1072;%202017\&#1041;&#1080;&#1079;&#1085;&#1077;&#1089;-&#1087;&#1083;&#1072;&#1085;%202017%20&#1087;&#1086;&#1084;&#1077;&#1089;&#1103;&#1095;&#1085;&#1099;&#1081;%20&#1089;%20&#1092;&#1072;&#1082;&#1090;&#1086;&#1084;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bakhatat\Desktop\&#1056;&#1072;&#1073;&#1086;&#1095;&#1080;&#1081;%20&#1089;&#1090;&#1086;&#1083;\&#1086;&#1090;&#1095;&#1077;&#1090;%20&#1088;&#1077;&#1084;&#1086;&#1085;&#1090;&#1099;\2013\&#1089;&#1077;&#1085;&#1090;&#1103;&#1073;&#1088;&#1100;%202013\2013m02_&#1058;&#1058;&#1057;_&#1054;&#1090;&#1095;&#1077;&#1090;%20&#1088;&#1077;&#1084;&#1086;&#1085;&#1090;&#1085;&#1086;&#1081;%20&#1087;&#1088;&#1086;&#1075;&#1088;&#1072;&#1084;&#1084;&#1099;%20(&#1057;&#1077;&#1085;&#1090;&#1103;&#1073;&#1088;&#1100;%20)%202.xlsx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zhikova\&#1086;&#1073;&#1084;&#1077;&#1085;\&#1048;&#1057;&#1055;&#1056;&#1040;&#1042;&#1051;&#1045;&#1053;&#1048;&#1071;%20&#1057;&#1061;&#1045;&#1052;&#1067;%20&#1058;&#1045;&#1055;&#1051;&#1054;&#1057;&#1053;&#1040;&#1041;&#1046;&#1045;&#1053;&#1048;&#1071;%20&#1058;&#1070;&#1052;&#1045;&#1053;&#1068;_&#1057;%20&#1057;&#1040;&#1049;&#1058;&#1040;\&#1058;&#1040;&#1056;&#1048;&#1060;&#1053;&#1067;&#1045;%20&#1055;&#1054;&#1057;&#1051;&#1045;&#1044;&#1057;&#1058;&#1042;&#1048;&#1071;%20&#1086;&#1082;&#1086;&#1085;&#1095;&#1072;&#1090;&#1077;&#1083;&#1100;&#1085;&#1072;&#1103;%20&#1088;&#1077;&#1076;&#1072;&#1082;&#1094;&#1080;&#1103;%2016%2004%202014\&#1042;&#1072;&#1088;&#1080;&#1072;&#1085;&#1090;%203.xlsx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ttsD\&#1047;&#1057;&#1056;\&#1041;&#1102;&#1076;&#1078;&#1077;&#1090;\&#1056;&#1072;&#1073;&#1086;&#1095;&#1072;&#1103;\&#1044;&#1083;&#1103;%20&#1043;&#1050;&#1055;&#1047;\&#1060;&#1086;&#1088;&#1084;&#1099;\&#1043;&#1086;&#1090;&#1086;&#1074;&#1099;&#1077;\&#1053;&#1072;%20&#1091;&#1090;&#1074;&#1077;&#1088;&#1078;&#1076;&#1077;&#1085;&#1080;&#1077;\&#1069;&#1085;&#1077;&#1088;&#1075;&#1086;&#1089;&#1080;&#1089;&#1090;&#1077;&#1084;&#1072;%20&#1047;&#1072;&#1087;&#1072;&#1076;&#1085;&#1072;&#1103;%20&#1057;&#1080;&#1073;&#1080;&#1088;&#1100;_&#1043;&#1050;&#1055;&#1047;_2014.xlsm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Users\smirnann\AppData\Local\Microsoft\Windows\Temporary%20Internet%20Files\Content.Outlook\NGQMNDUX\&#1041;&#1102;&#1076;&#1078;&#1077;&#1090;&#1085;&#1072;&#1103;%20&#1079;&#1072;&#1103;&#1074;&#1082;&#1072;_&#1058;&#1052;&#1062;.xlsx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Groups\SRIT\Dogov&#1086;ra\&#1054;&#1073;&#1089;&#1083;&#1091;&#1078;&#1080;&#1074;&#1072;&#1085;&#1080;&#1077;%20KMT_2011\&#1044;&#1086;&#1075;&#1086;&#1074;&#1086;&#1088;%20&#1091;&#1089;&#1083;&#1091;&#1075;%207765\&#1047;&#1072;&#1090;&#1088;&#1072;&#1090;&#1099;%20&#1085;&#1072;%20&#1056;&#1044;&#1052;_2011\&#1047;&#1072;&#1090;&#1088;&#1072;&#1090;&#1099;%20&#1085;&#1072;%20&#1056;&#1044;&#1052;%202011.xlsx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&#1061;&#1072;&#1085;&#1086;&#1074;&#1072;\&#1043;&#1088;(27.07.00)5&#1061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90;&#1095;&#1077;&#1090;%20&#1079;&#1072;%202025%20&#1089;%20&#1084;&#1077;&#1088;&#1086;&#1087;&#1088;&#1080;&#1103;&#1090;&#1080;&#1103;&#1084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r,SG&amp;A"/>
      <sheetName val="Oper_SG_A"/>
      <sheetName val="Лист2"/>
      <sheetName val="GOC-99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TY"/>
      <sheetName val="ALL"/>
      <sheetName val="Promo Q4"/>
      <sheetName val="Promo"/>
      <sheetName val="transit"/>
      <sheetName val="stock"/>
      <sheetName val="Verysell"/>
      <sheetName val="RSI"/>
      <sheetName val="Lanit"/>
      <sheetName val="Marvel"/>
      <sheetName val="Rombo"/>
      <sheetName val="Evo Config"/>
      <sheetName val="DP Naming"/>
      <sheetName val="NB Naming"/>
      <sheetName val="WS Config"/>
      <sheetName val="EBG"/>
      <sheetName val="Settings"/>
      <sheetName val="CPQ Log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-food "/>
      <sheetName val=" ИПЦцепн."/>
      <sheetName val="пч-2010"/>
      <sheetName val="пч-2020(1-3)"/>
      <sheetName val="def04-07"/>
      <sheetName val="def08-20"/>
      <sheetName val="Мир _цены"/>
      <sheetName val="Тарэлектродо2011."/>
      <sheetName val="Тарифы газ-энергия 2020"/>
      <sheetName val="РасчМЭРТИЦП"/>
      <sheetName val="ИПЦ2002-2004"/>
      <sheetName val="1999"/>
      <sheetName val="Сводные по источникам Т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"/>
      <sheetName val="содержание"/>
      <sheetName val="Пояс_зап"/>
      <sheetName val="Прил_ 1"/>
      <sheetName val="Прил_ 2_1"/>
      <sheetName val="Прил_ 2_2"/>
      <sheetName val="Прил_3_1"/>
      <sheetName val="Прил_4_1_4_2_ 4_3_"/>
      <sheetName val="Прил_4_4"/>
      <sheetName val="Прил_4_5"/>
      <sheetName val="Прил_4_6"/>
      <sheetName val="Прил_4_7"/>
      <sheetName val="Прил_4_8"/>
      <sheetName val="Прил_4_9"/>
      <sheetName val="Прил 6_1"/>
      <sheetName val="Прил6_2"/>
      <sheetName val="Прил 6_3"/>
      <sheetName val="Прил 5_1"/>
      <sheetName val="Прил 5_2"/>
      <sheetName val="Прил_5_3"/>
      <sheetName val="Прил_5_4"/>
      <sheetName val="Прил_5_5"/>
      <sheetName val="прил 7"/>
      <sheetName val="прил_8"/>
      <sheetName val="оборудование ПНС 2010"/>
      <sheetName val="оборудование ПНС 2009"/>
      <sheetName val="прил 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od"/>
      <sheetName val="ИПЦ"/>
      <sheetName val="df08-12"/>
      <sheetName val="df13-16"/>
      <sheetName val="печ-1-0"/>
      <sheetName val="vec"/>
      <sheetName val="электро"/>
      <sheetName val="уголь-мазут"/>
      <sheetName val="Мир _цен"/>
      <sheetName val="ИЦПМЭР"/>
      <sheetName val="2030-ИПЦ"/>
      <sheetName val="df13-30 "/>
      <sheetName val="пч-2030"/>
      <sheetName val="df04-07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"/>
      <sheetName val="T0"/>
      <sheetName val="Модуль1"/>
      <sheetName val="Mod1"/>
      <sheetName val="T1"/>
      <sheetName val="T2"/>
      <sheetName val="T3"/>
      <sheetName val="M2"/>
      <sheetName val="D2"/>
      <sheetName val="T4"/>
      <sheetName val="T5"/>
      <sheetName val="T5B"/>
      <sheetName val="Passcheck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Т"/>
      <sheetName val="T23"/>
      <sheetName val="T24"/>
      <sheetName val="T25"/>
      <sheetName val="T26"/>
      <sheetName val="T27"/>
      <sheetName val="T29"/>
      <sheetName val="T28"/>
      <sheetName val="T30"/>
      <sheetName val="T31"/>
      <sheetName val="T32"/>
      <sheetName val="T33"/>
      <sheetName val="T34"/>
      <sheetName val="T35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Di2"/>
      <sheetName val="Di"/>
    </sheetNames>
    <sheetDataSet>
      <sheetData sheetId="0" refreshError="1"/>
      <sheetData sheetId="1" refreshError="1">
        <row r="685">
          <cell r="B685" t="str">
            <v>Потребитель 1</v>
          </cell>
        </row>
        <row r="1118">
          <cell r="B1118" t="str">
            <v>Тепловая энергия со стороны на производственные (общехозяйственные) нужды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48">
          <cell r="I48">
            <v>251.50112019011277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91">
          <cell r="I91">
            <v>0</v>
          </cell>
        </row>
        <row r="92">
          <cell r="I92">
            <v>119.46837341648958</v>
          </cell>
        </row>
        <row r="93">
          <cell r="I93">
            <v>0</v>
          </cell>
        </row>
        <row r="94">
          <cell r="I94">
            <v>0</v>
          </cell>
        </row>
        <row r="95">
          <cell r="I95">
            <v>0</v>
          </cell>
        </row>
        <row r="96">
          <cell r="I96">
            <v>0</v>
          </cell>
        </row>
        <row r="97">
          <cell r="I97">
            <v>0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Список листов"/>
      <sheetName val="Форма_1.1"/>
      <sheetName val="Форма_1.1 (2)"/>
      <sheetName val="Форма_1.1 (3)"/>
      <sheetName val="Форма_1.2"/>
      <sheetName val="Форма_1.3"/>
      <sheetName val="Форма_2"/>
      <sheetName val="Форма_2.1"/>
      <sheetName val="Форма_3"/>
      <sheetName val="Форма_4абв"/>
      <sheetName val="Форма_4г"/>
      <sheetName val="Форма_4д"/>
      <sheetName val="Форма_4е"/>
      <sheetName val="Форма_5"/>
      <sheetName val="Форма_6"/>
      <sheetName val="Форма_7"/>
      <sheetName val="Проверка"/>
      <sheetName val="Паспорт"/>
      <sheetName val="et_union"/>
      <sheetName val="TEHSHEET"/>
      <sheetName val="REESTR"/>
      <sheetName val="REESTR_START"/>
      <sheetName val="REESTR_ORG"/>
      <sheetName val="modHyp"/>
      <sheetName val="modChange"/>
      <sheetName val="modPROV"/>
      <sheetName val="modAllCheck"/>
      <sheetName val="modFormuls"/>
      <sheetName val="modReestr"/>
      <sheetName val="modActivity"/>
      <sheetName val="modInvPrg"/>
      <sheetName val="modButtonClick"/>
    </sheetNames>
    <sheetDataSet>
      <sheetData sheetId="0" refreshError="1"/>
      <sheetData sheetId="1">
        <row r="9">
          <cell r="F9">
            <v>2012</v>
          </cell>
          <cell r="G9" t="str">
            <v>Год</v>
          </cell>
          <cell r="H9" t="str">
            <v>факт</v>
          </cell>
        </row>
        <row r="13">
          <cell r="F13" t="str">
            <v>ОАО "Сибнефтепровод"</v>
          </cell>
        </row>
        <row r="17">
          <cell r="F17" t="str">
            <v>7201000726</v>
          </cell>
        </row>
        <row r="18">
          <cell r="F18" t="str">
            <v>720101001</v>
          </cell>
        </row>
        <row r="25">
          <cell r="G25" t="str">
            <v>г. Тюмень, ул. Республики 139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4,Т4а"/>
      <sheetName val="1.99"/>
      <sheetName val="T1"/>
      <sheetName val="Т2"/>
      <sheetName val="T3"/>
      <sheetName val="Т5"/>
      <sheetName val="Т5 лист2"/>
      <sheetName val="T6"/>
      <sheetName val="Т8"/>
      <sheetName val="Т12"/>
      <sheetName val="Т16"/>
      <sheetName val="D"/>
      <sheetName val="T0"/>
      <sheetName val="Модуль1"/>
      <sheetName val="Mod1"/>
      <sheetName val="T2"/>
      <sheetName val="M2"/>
      <sheetName val="D2"/>
      <sheetName val="T4"/>
      <sheetName val="T5"/>
      <sheetName val="T5B"/>
      <sheetName val="Passcheck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T23"/>
      <sheetName val="T24"/>
      <sheetName val="T25"/>
      <sheetName val="T26"/>
      <sheetName val="T27"/>
      <sheetName val="T29"/>
      <sheetName val="T28"/>
      <sheetName val="T30"/>
      <sheetName val="T31"/>
      <sheetName val="T32"/>
      <sheetName val="T33"/>
      <sheetName val="T34"/>
      <sheetName val="T35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Di2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ReestrMO"/>
      <sheetName val="Инструкция"/>
      <sheetName val="Справочная информация"/>
      <sheetName val="Лог обновления"/>
      <sheetName val="Выбор субъекта РФ"/>
      <sheetName val="Титульный"/>
      <sheetName val="ТС характеристики"/>
      <sheetName val="ТС инвестиции"/>
      <sheetName val="ТС показатели"/>
      <sheetName val="ТС показатели (2)"/>
      <sheetName val="Ссылки на публикации"/>
      <sheetName val="Комментарии"/>
      <sheetName val="Проверка"/>
      <sheetName val="TEHSHEET"/>
      <sheetName val="CheckCopy"/>
      <sheetName val="AllSheetsInThisWorkbook"/>
      <sheetName val="et_union"/>
      <sheetName val="modInfo"/>
      <sheetName val="REESTR_ORG"/>
      <sheetName val="modHyperlink"/>
      <sheetName val="modChange"/>
      <sheetName val="modTitleSheetHeaders"/>
      <sheetName val="modServiceModule"/>
      <sheetName val="modClassifierValidate"/>
      <sheetName val="Паспорт"/>
      <sheetName val="REESTR_FILTERED"/>
      <sheetName val="REESTR_MO"/>
      <sheetName val="modfrmReestr"/>
      <sheetName val="modDblClick"/>
      <sheetName val="modfrmDateChoose"/>
      <sheetName val="modfrmSphereChoose"/>
      <sheetName val="modSheetMain01"/>
      <sheetName val="modSheetMain02"/>
      <sheetName val="modSheetMain03"/>
      <sheetName val="modSheetMain04"/>
      <sheetName val="modSheetMain05"/>
      <sheetName val="modSheetMain06"/>
      <sheetName val="modSheetMain07"/>
      <sheetName val="modSheetMain08"/>
      <sheetName val="modUpdTemplMain"/>
      <sheetName val="modRegionSelectSub"/>
      <sheetName val="modfrmCheckUpdates"/>
      <sheetName val="modCommonProv"/>
      <sheetName val="modProvGeneralProc"/>
      <sheetName val="modThisWorkbook"/>
    </sheetNames>
    <sheetDataSet>
      <sheetData sheetId="0" refreshError="1"/>
      <sheetData sheetId="1">
        <row r="2">
          <cell r="B2" t="str">
            <v>Код шаблона: JKH.OPEN.INFO.BALANCE.WARM</v>
          </cell>
        </row>
      </sheetData>
      <sheetData sheetId="2" refreshError="1"/>
      <sheetData sheetId="3" refreshError="1"/>
      <sheetData sheetId="4" refreshError="1"/>
      <sheetData sheetId="5">
        <row r="20">
          <cell r="F20" t="str">
            <v/>
          </cell>
        </row>
        <row r="21">
          <cell r="F21" t="str">
            <v/>
          </cell>
        </row>
        <row r="27">
          <cell r="F27" t="str">
            <v>Вагонный участок Тюмень-СП Уральского филиала ОАО "ФПК"</v>
          </cell>
        </row>
        <row r="34">
          <cell r="F34" t="str">
            <v>производство (некомбинированная выработка)+передача+сбыт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K2" t="str">
            <v>кредиты банков</v>
          </cell>
          <cell r="O2" t="str">
            <v>торги/аукционы</v>
          </cell>
          <cell r="Q2" t="str">
            <v>газ природный по регулируемой цене</v>
          </cell>
        </row>
        <row r="3">
          <cell r="K3" t="str">
            <v>кредиты иностранных банков</v>
          </cell>
          <cell r="O3" t="str">
            <v>прямые договора без торгов</v>
          </cell>
          <cell r="Q3" t="str">
            <v>газ природный по нерегулируемой цене</v>
          </cell>
          <cell r="V3" t="str">
            <v>ТС</v>
          </cell>
        </row>
        <row r="4">
          <cell r="K4" t="str">
            <v>заемные ср-ва др. организаций</v>
          </cell>
          <cell r="O4" t="str">
            <v>прочее</v>
          </cell>
          <cell r="Q4" t="str">
            <v>газ сжиженный</v>
          </cell>
        </row>
        <row r="5">
          <cell r="K5" t="str">
            <v>федеральный бюджет</v>
          </cell>
          <cell r="Q5" t="str">
            <v>газовый конденсат</v>
          </cell>
          <cell r="V5" t="str">
            <v>теплоснабжения и сфере оказания услуг по передаче тепловой энергии</v>
          </cell>
        </row>
        <row r="6">
          <cell r="K6" t="str">
            <v>бюджет субъекта РФ</v>
          </cell>
          <cell r="Q6" t="str">
            <v>гшз</v>
          </cell>
        </row>
        <row r="7">
          <cell r="J7" t="str">
            <v>Комбинированная выработка</v>
          </cell>
          <cell r="K7" t="str">
            <v>бюджет муниципального образования</v>
          </cell>
          <cell r="Q7" t="str">
            <v>мазут</v>
          </cell>
        </row>
        <row r="8">
          <cell r="J8" t="str">
            <v>Некомбинированная выработка</v>
          </cell>
          <cell r="K8" t="str">
            <v>ср-ва внебюджетных фондов</v>
          </cell>
          <cell r="Q8" t="str">
            <v>нефть</v>
          </cell>
        </row>
        <row r="9">
          <cell r="J9" t="str">
            <v>Нет производства т/э</v>
          </cell>
          <cell r="K9" t="str">
            <v>прибыль, направляемая на инвестиции</v>
          </cell>
          <cell r="Q9" t="str">
            <v>дизельное топливо</v>
          </cell>
        </row>
        <row r="10">
          <cell r="J10" t="str">
            <v>Смешанное производство</v>
          </cell>
          <cell r="K10" t="str">
            <v>амортизация</v>
          </cell>
          <cell r="Q10" t="str">
            <v>уголь бурый</v>
          </cell>
        </row>
        <row r="11">
          <cell r="K11" t="str">
            <v>инвестиционная надбавка к тарифу</v>
          </cell>
          <cell r="Q11" t="str">
            <v>уголь каменный</v>
          </cell>
        </row>
        <row r="12">
          <cell r="K12" t="str">
            <v>плата за подключение</v>
          </cell>
          <cell r="Q12" t="str">
            <v>торф</v>
          </cell>
        </row>
        <row r="13">
          <cell r="K13" t="str">
            <v>прочие средства</v>
          </cell>
          <cell r="Q13" t="str">
            <v>дрова</v>
          </cell>
        </row>
        <row r="14">
          <cell r="Q14" t="str">
            <v>опил</v>
          </cell>
        </row>
        <row r="15">
          <cell r="Q15" t="str">
            <v>отходы березовые</v>
          </cell>
        </row>
        <row r="16">
          <cell r="Q16" t="str">
            <v>отходы осиновые</v>
          </cell>
        </row>
        <row r="17">
          <cell r="Q17" t="str">
            <v>печное топливо</v>
          </cell>
        </row>
        <row r="18">
          <cell r="Q18" t="str">
            <v>пилеты</v>
          </cell>
        </row>
        <row r="19">
          <cell r="Q19" t="str">
            <v>смола</v>
          </cell>
        </row>
        <row r="20">
          <cell r="Q20" t="str">
            <v>щепа</v>
          </cell>
        </row>
        <row r="21">
          <cell r="Q21" t="str">
            <v>горючий сланец</v>
          </cell>
        </row>
        <row r="22">
          <cell r="Q22" t="str">
            <v>керосин</v>
          </cell>
        </row>
        <row r="23">
          <cell r="Q23" t="str">
            <v>кислородно-водородная смесь</v>
          </cell>
        </row>
        <row r="24">
          <cell r="Q24" t="str">
            <v>электроэнергия (НН)</v>
          </cell>
        </row>
        <row r="25">
          <cell r="Q25" t="str">
            <v>электроэнергия (СН1)</v>
          </cell>
        </row>
        <row r="26">
          <cell r="Q26" t="str">
            <v>электроэнергия (СН2)</v>
          </cell>
        </row>
        <row r="27">
          <cell r="Q27" t="str">
            <v>электроэнергия (ВН)</v>
          </cell>
        </row>
        <row r="28">
          <cell r="Q28" t="str">
            <v>мощность</v>
          </cell>
        </row>
        <row r="29">
          <cell r="Q29" t="str">
            <v>прочее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2">
          <cell r="D2" t="str">
            <v>Абатский муниципальный район</v>
          </cell>
        </row>
        <row r="3">
          <cell r="D3" t="str">
            <v>Армизонский муниципальный район</v>
          </cell>
        </row>
        <row r="4">
          <cell r="D4" t="str">
            <v>Аромашевский муниципальный район</v>
          </cell>
        </row>
        <row r="5">
          <cell r="D5" t="str">
            <v>Бердюжский муниципальный район</v>
          </cell>
        </row>
        <row r="6">
          <cell r="D6" t="str">
            <v>Вагайский муниципальный район</v>
          </cell>
        </row>
        <row r="7">
          <cell r="D7" t="str">
            <v>Викуловский муниципальный район</v>
          </cell>
        </row>
        <row r="8">
          <cell r="D8" t="str">
            <v>Голышмановский муниципальный район</v>
          </cell>
        </row>
        <row r="9">
          <cell r="D9" t="str">
            <v>Город Ишим</v>
          </cell>
        </row>
        <row r="10">
          <cell r="D10" t="str">
            <v>Исетский муниципальный район</v>
          </cell>
        </row>
        <row r="11">
          <cell r="D11" t="str">
            <v>Ишимский муниципальный район</v>
          </cell>
        </row>
        <row r="12">
          <cell r="D12" t="str">
            <v>Казанский муниципальный район</v>
          </cell>
        </row>
        <row r="13">
          <cell r="D13" t="str">
            <v>Нижнетавдинский муниципальный район</v>
          </cell>
        </row>
        <row r="14">
          <cell r="D14" t="str">
            <v>Омутинский муниципальный район</v>
          </cell>
        </row>
        <row r="15">
          <cell r="D15" t="str">
            <v>Сладковский муниципальный район</v>
          </cell>
        </row>
        <row r="16">
          <cell r="D16" t="str">
            <v>Сорокинский муниципальный район</v>
          </cell>
        </row>
        <row r="17">
          <cell r="D17" t="str">
            <v>Тобольский муниципальный район</v>
          </cell>
        </row>
        <row r="18">
          <cell r="D18" t="str">
            <v>Тюменский муниципальный р-н</v>
          </cell>
        </row>
        <row r="19">
          <cell r="D19" t="str">
            <v>Уватский муниципальный район</v>
          </cell>
        </row>
        <row r="20">
          <cell r="D20" t="str">
            <v>Упоровский муниципальный район</v>
          </cell>
        </row>
        <row r="21">
          <cell r="D21" t="str">
            <v>Юргинский муниципальный район</v>
          </cell>
        </row>
        <row r="22">
          <cell r="D22" t="str">
            <v>Ялуторовский муниципальный район</v>
          </cell>
        </row>
        <row r="23">
          <cell r="D23" t="str">
            <v>Ярковский муниципальный район</v>
          </cell>
        </row>
        <row r="24">
          <cell r="D24" t="str">
            <v>город Заводоуковск</v>
          </cell>
        </row>
        <row r="25">
          <cell r="D25" t="str">
            <v>город Тобольск</v>
          </cell>
        </row>
        <row r="26">
          <cell r="D26" t="str">
            <v>город Тюмень</v>
          </cell>
        </row>
        <row r="27">
          <cell r="D27" t="str">
            <v>город Ялуторовск</v>
          </cell>
        </row>
        <row r="28">
          <cell r="D28" t="str">
            <v>Белоярский муниципальный район</v>
          </cell>
        </row>
        <row r="29">
          <cell r="D29" t="str">
            <v>Березовский муниципальный район</v>
          </cell>
        </row>
        <row r="30">
          <cell r="D30" t="str">
            <v>Город Когалым</v>
          </cell>
        </row>
        <row r="31">
          <cell r="D31" t="str">
            <v>Кондинский муниципальный район</v>
          </cell>
        </row>
        <row r="32">
          <cell r="D32" t="str">
            <v>Нефтеюганский муниципальный район</v>
          </cell>
        </row>
        <row r="33">
          <cell r="D33" t="str">
            <v>Нижневартовский муниципальный район</v>
          </cell>
        </row>
        <row r="34">
          <cell r="D34" t="str">
            <v>Октябрьский муниципальный район</v>
          </cell>
        </row>
        <row r="35">
          <cell r="D35" t="str">
            <v>Советский муниципальный район</v>
          </cell>
        </row>
        <row r="36">
          <cell r="D36" t="str">
            <v>Сургутский муниципальный район</v>
          </cell>
        </row>
        <row r="37">
          <cell r="D37" t="str">
            <v>Ханты-Мансийский муниципальный район</v>
          </cell>
        </row>
        <row r="38">
          <cell r="D38" t="str">
            <v>город Лангепас</v>
          </cell>
        </row>
        <row r="39">
          <cell r="D39" t="str">
            <v>город Мегион</v>
          </cell>
        </row>
        <row r="40">
          <cell r="D40" t="str">
            <v>город Нефтеюганск</v>
          </cell>
        </row>
        <row r="41">
          <cell r="D41" t="str">
            <v>город Нижневартовск</v>
          </cell>
        </row>
        <row r="42">
          <cell r="D42" t="str">
            <v>город Нягань</v>
          </cell>
        </row>
        <row r="43">
          <cell r="D43" t="str">
            <v>город Покачи</v>
          </cell>
        </row>
        <row r="44">
          <cell r="D44" t="str">
            <v>город Пыть-Ях</v>
          </cell>
        </row>
        <row r="45">
          <cell r="D45" t="str">
            <v>город Радужный</v>
          </cell>
        </row>
        <row r="46">
          <cell r="D46" t="str">
            <v>город Сургут</v>
          </cell>
        </row>
        <row r="47">
          <cell r="D47" t="str">
            <v>город Урай</v>
          </cell>
        </row>
        <row r="48">
          <cell r="D48" t="str">
            <v>город Ханты-Мансийск</v>
          </cell>
        </row>
        <row r="49">
          <cell r="D49" t="str">
            <v>город Югорск</v>
          </cell>
        </row>
        <row r="50">
          <cell r="D50" t="str">
            <v>Красноселькупский муниципальный район</v>
          </cell>
        </row>
        <row r="51">
          <cell r="D51" t="str">
            <v>Надымский муниципальный район</v>
          </cell>
        </row>
        <row r="52">
          <cell r="D52" t="str">
            <v>Приуральский муниципальный район</v>
          </cell>
        </row>
        <row r="53">
          <cell r="D53" t="str">
            <v>Пуровский муниципальный район</v>
          </cell>
        </row>
        <row r="54">
          <cell r="D54" t="str">
            <v>Тазовский муниципальный район</v>
          </cell>
        </row>
        <row r="55">
          <cell r="D55" t="str">
            <v>Шурышкарский муниципальный район</v>
          </cell>
        </row>
        <row r="56">
          <cell r="D56" t="str">
            <v>Ямальский муниципальный район</v>
          </cell>
        </row>
        <row r="57">
          <cell r="D57" t="str">
            <v>город Губкинский</v>
          </cell>
        </row>
        <row r="58">
          <cell r="D58" t="str">
            <v>город Лабытнанги</v>
          </cell>
        </row>
        <row r="59">
          <cell r="D59" t="str">
            <v>город Муравленко</v>
          </cell>
        </row>
        <row r="60">
          <cell r="D60" t="str">
            <v>город Новый Уренгой</v>
          </cell>
        </row>
        <row r="61">
          <cell r="D61" t="str">
            <v>город Ноябрьск</v>
          </cell>
        </row>
        <row r="62">
          <cell r="D62" t="str">
            <v>город Салехард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 по обновлению"/>
      <sheetName val="Результаты обновления"/>
      <sheetName val="modUpdateSheet"/>
      <sheetName val="et_union"/>
      <sheetName val="Индексы"/>
      <sheetName val="Лист2"/>
      <sheetName val="техлист"/>
      <sheetName val="config"/>
      <sheetName val="ОКАТО и БЕ"/>
      <sheetName val="Договоры"/>
      <sheetName val="ОКДП"/>
      <sheetName val="ОКВЭД"/>
      <sheetName val="Договора"/>
      <sheetName val="классификатор1"/>
      <sheetName val="классификатор ПП"/>
      <sheetName val="Лист5"/>
    </sheetNames>
    <sheetDataSet>
      <sheetData sheetId="0"/>
      <sheetData sheetId="1"/>
      <sheetData sheetId="2">
        <row r="1">
          <cell r="A1" t="str">
            <v>M:\2012 ФЭС\!!!Самые дорогие\!!!Расчет ФСТ_Д\ОАО Башкирэнерго_Кумертауская ТЭЦ_Д.xls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2"/>
      <sheetName val="modList05"/>
      <sheetName val="modList06"/>
      <sheetName val="modList08"/>
      <sheetName val="modProv"/>
      <sheetName val="modList04"/>
      <sheetName val="modList07"/>
      <sheetName val="modList09"/>
      <sheetName val="Инструкция"/>
      <sheetName val="Лог обновления"/>
      <sheetName val="Титульный"/>
      <sheetName val="Сети"/>
      <sheetName val="°С график"/>
      <sheetName val="Узлы участков"/>
      <sheetName val="Участки"/>
      <sheetName val="Список участков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Источники и приемники"/>
      <sheetName val="Комментарии"/>
      <sheetName val="Проверка"/>
      <sheetName val="modFill"/>
      <sheetName val="et_union"/>
      <sheetName val="TEHSHEET"/>
      <sheetName val="AllSheetsInThisWorkbook"/>
      <sheetName val="modUpdTemplMain"/>
      <sheetName val="modfrmCheckUpdates"/>
      <sheetName val="modInstruction"/>
      <sheetName val="REESTR_MO"/>
      <sheetName val="REESTR_ORG"/>
      <sheetName val="modReestr"/>
      <sheetName val="modfrmReestr"/>
      <sheetName val="modHyp"/>
      <sheetName val="modList00"/>
      <sheetName val="modList03"/>
      <sheetName val="modList10"/>
      <sheetName val="modfrmUzly"/>
      <sheetName val="modClassifierValidate"/>
      <sheetName val="modLis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G2" t="str">
            <v>Да</v>
          </cell>
          <cell r="K2" t="str">
            <v>Собственность</v>
          </cell>
          <cell r="Q2" t="str">
            <v>Отсутствует</v>
          </cell>
          <cell r="R2" t="str">
            <v>с 1959г. по 1989г.</v>
          </cell>
          <cell r="AB2">
            <v>25</v>
          </cell>
          <cell r="AF2" t="str">
            <v>рабочее</v>
          </cell>
          <cell r="AI2" t="str">
            <v>песок, супесь</v>
          </cell>
          <cell r="AJ2" t="str">
            <v>сухой</v>
          </cell>
          <cell r="AK2" t="str">
            <v>Состояние соответствует нормам</v>
          </cell>
        </row>
        <row r="3">
          <cell r="G3" t="str">
            <v>Нет</v>
          </cell>
          <cell r="K3" t="str">
            <v>Аренда</v>
          </cell>
          <cell r="Q3" t="str">
            <v>Асбестовый матрац, заполненный совелитом</v>
          </cell>
          <cell r="R3" t="str">
            <v>с 1990г. по 1997г.</v>
          </cell>
          <cell r="AB3">
            <v>32</v>
          </cell>
          <cell r="AF3" t="str">
            <v>ремонт</v>
          </cell>
          <cell r="AI3" t="str">
            <v>глина, суглинок</v>
          </cell>
          <cell r="AJ3" t="str">
            <v>влажный</v>
          </cell>
          <cell r="AK3" t="str">
            <v xml:space="preserve">Незначительное разрушение покровного и основного слоев изоляционной конструкции </v>
          </cell>
        </row>
        <row r="4">
          <cell r="K4" t="str">
            <v>Хозяйственное ведение</v>
          </cell>
          <cell r="Q4" t="str">
            <v>Асбестовый матрац, заполненный стекловолокном</v>
          </cell>
          <cell r="R4" t="str">
            <v>с 1998г. по 2003г.</v>
          </cell>
          <cell r="AB4">
            <v>40</v>
          </cell>
          <cell r="AF4" t="str">
            <v>резерв</v>
          </cell>
          <cell r="AI4" t="str">
            <v>гравий, щебень</v>
          </cell>
          <cell r="AJ4" t="str">
            <v>водонасыщенный</v>
          </cell>
          <cell r="AK4" t="str">
            <v>Уплотнение изоляции сверху трубопровода и обвисание снизу</v>
          </cell>
        </row>
        <row r="5">
          <cell r="K5" t="str">
            <v>Оперативное управление</v>
          </cell>
          <cell r="Q5" t="str">
            <v>Асботкань в несколько слоев</v>
          </cell>
          <cell r="R5" t="str">
            <v>с 2004г.</v>
          </cell>
          <cell r="AB5">
            <v>50</v>
          </cell>
          <cell r="AK5" t="str">
            <v>Частичное разрушение теплоизоляционной конструкции, уплотнение основного слоя изоляции на 30 - 50%</v>
          </cell>
        </row>
        <row r="6">
          <cell r="K6" t="str">
            <v>Безвозмездное пользование</v>
          </cell>
          <cell r="Q6" t="str">
            <v>Асбестовый шнур</v>
          </cell>
          <cell r="AB6">
            <v>65</v>
          </cell>
          <cell r="AK6" t="str">
            <v>Уплотнение основного слоя изоляции на 75%</v>
          </cell>
        </row>
        <row r="7">
          <cell r="K7" t="str">
            <v>Концессионное соглашение</v>
          </cell>
          <cell r="Q7" t="str">
            <v>Асбестовый шнур (ШАОН)</v>
          </cell>
          <cell r="AB7">
            <v>70</v>
          </cell>
          <cell r="AK7" t="str">
            <v>Периодическое затопление канала грунтовыми водами или смежными коммуникациями</v>
          </cell>
        </row>
        <row r="8">
          <cell r="K8" t="str">
            <v>Лизинг</v>
          </cell>
          <cell r="Q8" t="str">
            <v>Асбопухшнур (ШАП)</v>
          </cell>
          <cell r="AB8">
            <v>80</v>
          </cell>
          <cell r="AK8" t="str">
            <v>Незначительное увлажнение изоляции (10 - 15%)</v>
          </cell>
        </row>
        <row r="9">
          <cell r="K9" t="str">
            <v>Доверительное управление имуществом</v>
          </cell>
          <cell r="Q9" t="str">
            <v>Асбовермикулитовые изделия марки 250</v>
          </cell>
          <cell r="AB9">
            <v>100</v>
          </cell>
          <cell r="AK9" t="str">
            <v>Увлажнение изоляции на 20 - 30%</v>
          </cell>
        </row>
        <row r="10">
          <cell r="K10" t="str">
            <v>Возмездное оказание услуг</v>
          </cell>
          <cell r="Q10" t="str">
            <v>Асбовермикулитовые изделия марки 300</v>
          </cell>
          <cell r="AB10">
            <v>125</v>
          </cell>
          <cell r="AK10" t="str">
            <v>Сильное увлажнение изоляции (40 - 60%)</v>
          </cell>
        </row>
        <row r="11">
          <cell r="K11" t="str">
            <v>Бесхозяйный объект</v>
          </cell>
          <cell r="Q11" t="str">
            <v>Битумоперлит</v>
          </cell>
          <cell r="AB11">
            <v>150</v>
          </cell>
        </row>
        <row r="12">
          <cell r="Q12" t="str">
            <v>Битумокерамзит</v>
          </cell>
          <cell r="AB12">
            <v>200</v>
          </cell>
        </row>
        <row r="13">
          <cell r="Q13" t="str">
            <v>Битумовермикулит</v>
          </cell>
          <cell r="AB13">
            <v>250</v>
          </cell>
        </row>
        <row r="14">
          <cell r="Q14" t="str">
            <v>Вулканитовые плиты марки 300</v>
          </cell>
          <cell r="AB14">
            <v>300</v>
          </cell>
        </row>
        <row r="15">
          <cell r="Q15" t="str">
            <v>Диатомовые изделия марки 500</v>
          </cell>
          <cell r="AB15">
            <v>400</v>
          </cell>
        </row>
        <row r="16">
          <cell r="Q16" t="str">
            <v>Диатомовые изделия марки 600</v>
          </cell>
          <cell r="AB16">
            <v>450</v>
          </cell>
        </row>
        <row r="17">
          <cell r="Q17" t="str">
            <v>Известково-кремнеземистые изделия марки 200</v>
          </cell>
          <cell r="AB17">
            <v>500</v>
          </cell>
        </row>
        <row r="18">
          <cell r="Q18" t="str">
            <v>Маты минераловатные прошивные марки 100</v>
          </cell>
          <cell r="AB18">
            <v>600</v>
          </cell>
        </row>
        <row r="19">
          <cell r="Q19" t="str">
            <v>Маты минераловатные прошивные марки 125</v>
          </cell>
          <cell r="AB19">
            <v>700</v>
          </cell>
        </row>
        <row r="20">
          <cell r="Q20" t="str">
            <v>Маты и плиты из минеральной ваты марки 75</v>
          </cell>
          <cell r="AB20">
            <v>800</v>
          </cell>
        </row>
        <row r="21">
          <cell r="Q21" t="str">
            <v>Маты и полосы из непрерывного стекловолокна</v>
          </cell>
          <cell r="AB21">
            <v>900</v>
          </cell>
        </row>
        <row r="22">
          <cell r="Q22" t="str">
            <v>Маты и плиты стекловатные марки 50</v>
          </cell>
          <cell r="AB22">
            <v>1000</v>
          </cell>
        </row>
        <row r="23">
          <cell r="Q23" t="str">
            <v>Пенобетонные изделия</v>
          </cell>
        </row>
        <row r="24">
          <cell r="Q24" t="str">
            <v>Пенопласт ФРП-1 и резопен группы 100</v>
          </cell>
        </row>
        <row r="25">
          <cell r="Q25" t="str">
            <v>Пенополимербетон</v>
          </cell>
        </row>
        <row r="26">
          <cell r="Q26" t="str">
            <v>Пенополиуретан</v>
          </cell>
        </row>
        <row r="27">
          <cell r="Q27" t="str">
            <v>Перлитоцементные изделия марки 300</v>
          </cell>
        </row>
        <row r="28">
          <cell r="Q28" t="str">
            <v>Перлитоцементные изделия марки 350</v>
          </cell>
        </row>
        <row r="29">
          <cell r="Q29" t="str">
            <v>Плиты минераловатные полужесткие марки 100</v>
          </cell>
        </row>
        <row r="30">
          <cell r="Q30" t="str">
            <v>Плиты минераловатные полужесткие марки 125</v>
          </cell>
        </row>
        <row r="31">
          <cell r="Q31" t="str">
            <v>Плиты и цилиндры минераловатные марки 250</v>
          </cell>
        </row>
        <row r="32">
          <cell r="Q32" t="str">
            <v>Плиты стекловатные полужесткие марки 75</v>
          </cell>
        </row>
        <row r="33">
          <cell r="Q33" t="str">
            <v>Полуцилиндры и цилиндры минератоватные марки 150</v>
          </cell>
        </row>
        <row r="34">
          <cell r="Q34" t="str">
            <v>Полуцилиндры и цилиндры минераловатные марки 200</v>
          </cell>
        </row>
        <row r="35">
          <cell r="Q35" t="str">
            <v>Совелитовые изделия марки 350</v>
          </cell>
        </row>
        <row r="36">
          <cell r="Q36" t="str">
            <v>Совелитовые изделия марки 400</v>
          </cell>
        </row>
        <row r="37">
          <cell r="Q37" t="str">
            <v>Скорлупы минераловатные оштукатуренные</v>
          </cell>
        </row>
        <row r="38">
          <cell r="Q38" t="str">
            <v>Фенольный поропласт ФЛ монолит</v>
          </cell>
        </row>
        <row r="39">
          <cell r="Q39" t="str">
            <v>Шнур минераловатный марки 200</v>
          </cell>
        </row>
        <row r="40">
          <cell r="Q40" t="str">
            <v>Шнур минераловатный марки 250</v>
          </cell>
        </row>
        <row r="41">
          <cell r="Q41" t="str">
            <v>Шнур минераловатный марки 300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стоянные затраты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um"/>
      <sheetName val="DCF_CAPM"/>
      <sheetName val="GLC_Market Approach"/>
      <sheetName val="BS_h&amp;p"/>
      <sheetName val="IS_h&amp;p"/>
      <sheetName val="WACC"/>
      <sheetName val="WorkCap"/>
      <sheetName val="Fin_Anlys"/>
      <sheetName val="GLC_ratios_Sept"/>
      <sheetName val="|"/>
      <sheetName val="drivers"/>
      <sheetName val="CapEx-Depr"/>
      <sheetName val="Fin_Investments"/>
      <sheetName val="BS_cz_CEZ_unconsol"/>
      <sheetName val="GLC_ratios_Jun"/>
      <sheetName val="Notes"/>
      <sheetName val="IS_cz_CEZ_unconsol"/>
      <sheetName val="IAS_Conv"/>
      <sheetName val="Operating Data"/>
      <sheetName val="DCF_CAPM_old"/>
      <sheetName val="||"/>
      <sheetName val="market"/>
      <sheetName val="control"/>
      <sheetName val="Read me first"/>
      <sheetName val="Master Inputs Start here"/>
      <sheetName val="Ф1 АТЭЦ"/>
      <sheetName val="Ф1 ЕТЭЦ"/>
      <sheetName val="Ф1 НГРЭС"/>
      <sheetName val="Ф1 ПТЭЦ"/>
      <sheetName val="Ф1 ЩГРЭС"/>
      <sheetName val="Ф 2 АТЭЦ"/>
      <sheetName val="Ф2 ЕТЭЦ"/>
      <sheetName val="Ф 2 НГРЭС"/>
      <sheetName val="Ф2 ПТЭЦ"/>
      <sheetName val="Ф 2 ЩГРЭС"/>
      <sheetName val="HIS"/>
      <sheetName val="HBS"/>
      <sheetName val="FRA"/>
      <sheetName val="GLC_data"/>
      <sheetName val="Ввод данных ЩГРЭС"/>
      <sheetName val="Ввод общих данных"/>
      <sheetName val="Расчет тарифов и выручки"/>
      <sheetName val="CapEx_Depr"/>
      <sheetName val="DCF"/>
      <sheetName val="GLC"/>
      <sheetName val="Assets"/>
      <sheetName val="Liab"/>
      <sheetName val="AAM"/>
      <sheetName val="Постоянные затра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пазоны"/>
      <sheetName val="Инструкция"/>
      <sheetName val="Заголовок"/>
      <sheetName val="Содержание"/>
      <sheetName val="0"/>
      <sheetName val="1"/>
      <sheetName val="2"/>
      <sheetName val="2.1"/>
      <sheetName val="2.2"/>
      <sheetName val="4"/>
      <sheetName val="5"/>
      <sheetName val="6"/>
      <sheetName val="6.1"/>
      <sheetName val="9"/>
      <sheetName val="11"/>
      <sheetName val="12"/>
      <sheetName val="13"/>
      <sheetName val="15"/>
      <sheetName val="20"/>
      <sheetName val="22"/>
      <sheetName val="23"/>
      <sheetName val="25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L2" t="str">
            <v>Азейский</v>
          </cell>
          <cell r="N2" t="str">
            <v>Авиационный керосин</v>
          </cell>
        </row>
        <row r="3">
          <cell r="L3" t="str">
            <v>Аларский</v>
          </cell>
          <cell r="N3" t="str">
            <v>Газ доменный</v>
          </cell>
        </row>
        <row r="4">
          <cell r="L4" t="str">
            <v>Апанасовский разрез (ТР)</v>
          </cell>
          <cell r="N4" t="str">
            <v>Газ коксовый</v>
          </cell>
        </row>
        <row r="5">
          <cell r="L5" t="str">
            <v>Березовский</v>
          </cell>
          <cell r="N5" t="str">
            <v>Газ местных месторождений</v>
          </cell>
        </row>
        <row r="6">
          <cell r="L6" t="str">
            <v>Бородинский</v>
          </cell>
          <cell r="N6" t="str">
            <v>Газ отбензиненный</v>
          </cell>
        </row>
        <row r="7">
          <cell r="L7" t="str">
            <v>Воркутинский</v>
          </cell>
          <cell r="N7" t="str">
            <v>Газ попутный</v>
          </cell>
        </row>
        <row r="8">
          <cell r="L8" t="str">
            <v>Головинский</v>
          </cell>
          <cell r="N8" t="str">
            <v>Газ топливный</v>
          </cell>
        </row>
        <row r="9">
          <cell r="L9" t="str">
            <v>Донецкий</v>
          </cell>
          <cell r="N9" t="str">
            <v>Газ УОС</v>
          </cell>
        </row>
        <row r="10">
          <cell r="L10" t="str">
            <v>Жеронский</v>
          </cell>
          <cell r="N10" t="str">
            <v>Дизельное топливо</v>
          </cell>
        </row>
        <row r="11">
          <cell r="L11" t="str">
            <v>Изыхский</v>
          </cell>
          <cell r="N11" t="str">
            <v>Дистиллят</v>
          </cell>
        </row>
        <row r="12">
          <cell r="L12" t="str">
            <v>Интинский</v>
          </cell>
          <cell r="N12" t="str">
            <v>Кокс</v>
          </cell>
        </row>
        <row r="13">
          <cell r="L13" t="str">
            <v>Ирбейский</v>
          </cell>
          <cell r="N13" t="str">
            <v>Сланцы</v>
          </cell>
        </row>
        <row r="14">
          <cell r="L14" t="str">
            <v>Итатский</v>
          </cell>
          <cell r="N14" t="str">
            <v>Торф</v>
          </cell>
        </row>
        <row r="15">
          <cell r="L15" t="str">
            <v>Калтанский разрез (ТМСШ)</v>
          </cell>
          <cell r="N15" t="str">
            <v>Шлам</v>
          </cell>
        </row>
        <row r="16">
          <cell r="L16" t="str">
            <v>Калтанский разрез (ТР)</v>
          </cell>
          <cell r="N16" t="str">
            <v>Прочее</v>
          </cell>
        </row>
        <row r="17">
          <cell r="L17" t="str">
            <v>Калтанский разрез (ТРОК-1)</v>
          </cell>
        </row>
        <row r="18">
          <cell r="L18" t="str">
            <v>Калтанский разрез (ТРОК-2)</v>
          </cell>
        </row>
        <row r="19">
          <cell r="L19" t="str">
            <v>Каменный</v>
          </cell>
        </row>
        <row r="20">
          <cell r="L20" t="str">
            <v>Канский</v>
          </cell>
        </row>
        <row r="21">
          <cell r="L21" t="str">
            <v>Канско-Ачинский</v>
          </cell>
        </row>
        <row r="22">
          <cell r="L22" t="str">
            <v>Кизеловский</v>
          </cell>
        </row>
        <row r="23">
          <cell r="L23" t="str">
            <v>Красногорский разрез (ТР)</v>
          </cell>
        </row>
        <row r="24">
          <cell r="L24" t="str">
            <v>Красноярский уголь</v>
          </cell>
        </row>
        <row r="25">
          <cell r="L25" t="str">
            <v>Кузнецкий</v>
          </cell>
        </row>
        <row r="26">
          <cell r="L26" t="str">
            <v>Мугунский</v>
          </cell>
        </row>
        <row r="27">
          <cell r="L27" t="str">
            <v>Назаровский</v>
          </cell>
        </row>
        <row r="28">
          <cell r="L28" t="str">
            <v>ООО Горно-механическая компания (ТР)</v>
          </cell>
        </row>
        <row r="29">
          <cell r="L29" t="str">
            <v>Осинниковский разрез (ТР)</v>
          </cell>
        </row>
        <row r="30">
          <cell r="L30" t="str">
            <v>Переясловский</v>
          </cell>
        </row>
        <row r="31">
          <cell r="L31" t="str">
            <v>Подмосковный</v>
          </cell>
        </row>
        <row r="32">
          <cell r="L32" t="str">
            <v>Свердловский</v>
          </cell>
        </row>
        <row r="33">
          <cell r="L33" t="str">
            <v>Степановский</v>
          </cell>
        </row>
        <row r="34">
          <cell r="L34" t="str">
            <v>Талдинский</v>
          </cell>
        </row>
        <row r="35">
          <cell r="L35" t="str">
            <v>Тугнуйский</v>
          </cell>
        </row>
        <row r="36">
          <cell r="L36" t="str">
            <v>Уголь бурый 2БМСШ</v>
          </cell>
        </row>
        <row r="37">
          <cell r="L37" t="str">
            <v>Уголь Волчанского месторождения</v>
          </cell>
        </row>
        <row r="38">
          <cell r="L38" t="str">
            <v>Уртуйский</v>
          </cell>
        </row>
        <row r="39">
          <cell r="L39" t="str">
            <v>Хакасский</v>
          </cell>
        </row>
        <row r="40">
          <cell r="L40" t="str">
            <v>Харанорский</v>
          </cell>
        </row>
        <row r="41">
          <cell r="L41" t="str">
            <v>Хингуйский</v>
          </cell>
        </row>
        <row r="42">
          <cell r="L42" t="str">
            <v>Черемховский</v>
          </cell>
        </row>
        <row r="43">
          <cell r="L43" t="str">
            <v>Экибастузский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 субъекта РФ"/>
      <sheetName val="modChange"/>
      <sheetName val="Инструкция"/>
      <sheetName val="Титульный"/>
      <sheetName val="Сопроводительные материалы"/>
      <sheetName val="Список листов"/>
      <sheetName val="Индексы"/>
      <sheetName val="0"/>
      <sheetName val="ПУ 2011"/>
      <sheetName val="1"/>
      <sheetName val="2"/>
      <sheetName val="2.1"/>
      <sheetName val="2.2"/>
      <sheetName val="4"/>
      <sheetName val="5"/>
      <sheetName val="6"/>
      <sheetName val="6.1"/>
      <sheetName val="9"/>
      <sheetName val="11"/>
      <sheetName val="12"/>
      <sheetName val="13"/>
      <sheetName val="15"/>
      <sheetName val="20"/>
      <sheetName val="22"/>
      <sheetName val="23"/>
      <sheetName val="25"/>
      <sheetName val="Комментарии"/>
      <sheetName val="Проверка"/>
      <sheetName val="Диапазоны"/>
      <sheetName val="AllSheetsInThisWorkbook"/>
      <sheetName val="REESTR_ORG"/>
      <sheetName val="REESTR_FILTERED"/>
      <sheetName val="REESTR_MO"/>
      <sheetName val="modfrmReestr"/>
      <sheetName val="modProv"/>
      <sheetName val="modCommandButton"/>
      <sheetName val="modReestr"/>
      <sheetName val="modHyp"/>
      <sheetName val="TEHSHEET"/>
      <sheetName val="Лист2"/>
    </sheetNames>
    <sheetDataSet>
      <sheetData sheetId="0" refreshError="1"/>
      <sheetData sheetId="1" refreshError="1"/>
      <sheetData sheetId="2"/>
      <sheetData sheetId="3">
        <row r="18">
          <cell r="F18" t="str">
            <v>Челябинская ТЭЦ-2</v>
          </cell>
        </row>
        <row r="20">
          <cell r="F20" t="str">
            <v>нет</v>
          </cell>
        </row>
        <row r="22">
          <cell r="F22" t="str">
            <v>нет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2">
          <cell r="L2" t="str">
            <v>Азейский</v>
          </cell>
          <cell r="N2" t="str">
            <v>Авиационный керосин</v>
          </cell>
        </row>
        <row r="3">
          <cell r="L3" t="str">
            <v>Аларский</v>
          </cell>
          <cell r="N3" t="str">
            <v>Газ доменный</v>
          </cell>
        </row>
        <row r="4">
          <cell r="L4" t="str">
            <v>Апанасовский разрез (ТР)</v>
          </cell>
          <cell r="N4" t="str">
            <v>Газ коксовый</v>
          </cell>
        </row>
        <row r="5">
          <cell r="L5" t="str">
            <v>Березовский</v>
          </cell>
          <cell r="N5" t="str">
            <v>Газ местных месторождений</v>
          </cell>
        </row>
        <row r="6">
          <cell r="L6" t="str">
            <v>Бородинский</v>
          </cell>
          <cell r="N6" t="str">
            <v>Газ отбензиненный</v>
          </cell>
        </row>
        <row r="7">
          <cell r="L7" t="str">
            <v>Воркутинский</v>
          </cell>
          <cell r="N7" t="str">
            <v>Газ попутный</v>
          </cell>
        </row>
        <row r="8">
          <cell r="L8" t="str">
            <v>Головинский</v>
          </cell>
          <cell r="N8" t="str">
            <v>Газ топливный</v>
          </cell>
        </row>
        <row r="9">
          <cell r="L9" t="str">
            <v>Донецкий</v>
          </cell>
          <cell r="N9" t="str">
            <v>Газ УОС</v>
          </cell>
        </row>
        <row r="10">
          <cell r="L10" t="str">
            <v>Жеронский</v>
          </cell>
          <cell r="N10" t="str">
            <v>Дизельное топливо</v>
          </cell>
        </row>
        <row r="11">
          <cell r="L11" t="str">
            <v>Изыхский</v>
          </cell>
          <cell r="N11" t="str">
            <v>Дистиллят</v>
          </cell>
        </row>
        <row r="12">
          <cell r="L12" t="str">
            <v>Интинский</v>
          </cell>
          <cell r="N12" t="str">
            <v>Кокс</v>
          </cell>
        </row>
        <row r="13">
          <cell r="L13" t="str">
            <v>Ирбейский</v>
          </cell>
          <cell r="N13" t="str">
            <v>Сланцы</v>
          </cell>
        </row>
        <row r="14">
          <cell r="L14" t="str">
            <v>Итатский</v>
          </cell>
          <cell r="N14" t="str">
            <v>Торф</v>
          </cell>
        </row>
        <row r="15">
          <cell r="L15" t="str">
            <v>Калтанский разрез (ТМСШ)</v>
          </cell>
          <cell r="N15" t="str">
            <v>Шлам</v>
          </cell>
        </row>
        <row r="16">
          <cell r="L16" t="str">
            <v>Калтанский разрез (ТР)</v>
          </cell>
          <cell r="N16" t="str">
            <v>Прочее</v>
          </cell>
        </row>
        <row r="17">
          <cell r="L17" t="str">
            <v>Калтанский разрез (ТРОК-1)</v>
          </cell>
        </row>
        <row r="18">
          <cell r="L18" t="str">
            <v>Калтанский разрез (ТРОК-2)</v>
          </cell>
        </row>
        <row r="19">
          <cell r="L19" t="str">
            <v>Каменный</v>
          </cell>
        </row>
        <row r="20">
          <cell r="L20" t="str">
            <v>Канский</v>
          </cell>
        </row>
        <row r="21">
          <cell r="L21" t="str">
            <v>Канско-Ачинский</v>
          </cell>
        </row>
        <row r="22">
          <cell r="L22" t="str">
            <v>Кизеловский</v>
          </cell>
        </row>
        <row r="23">
          <cell r="L23" t="str">
            <v>Красногорский разрез (ТР)</v>
          </cell>
        </row>
        <row r="24">
          <cell r="L24" t="str">
            <v>Красноярский уголь</v>
          </cell>
        </row>
        <row r="25">
          <cell r="L25" t="str">
            <v>Кузнецкий</v>
          </cell>
        </row>
        <row r="26">
          <cell r="L26" t="str">
            <v>Майкубенский</v>
          </cell>
        </row>
        <row r="27">
          <cell r="L27" t="str">
            <v>Мугунский</v>
          </cell>
        </row>
        <row r="28">
          <cell r="L28" t="str">
            <v>Назаровский</v>
          </cell>
        </row>
        <row r="29">
          <cell r="L29" t="str">
            <v>ООО Горно-механическая компания (ТР)</v>
          </cell>
        </row>
        <row r="30">
          <cell r="L30" t="str">
            <v>Осинниковский разрез (ТР)</v>
          </cell>
        </row>
        <row r="31">
          <cell r="L31" t="str">
            <v>Переясловский</v>
          </cell>
        </row>
        <row r="32">
          <cell r="L32" t="str">
            <v>Подмосковный</v>
          </cell>
        </row>
        <row r="33">
          <cell r="L33" t="str">
            <v>Свердловский</v>
          </cell>
        </row>
        <row r="34">
          <cell r="L34" t="str">
            <v>Степановский</v>
          </cell>
        </row>
        <row r="35">
          <cell r="L35" t="str">
            <v>Талдинский</v>
          </cell>
        </row>
        <row r="36">
          <cell r="L36" t="str">
            <v>Тугнуйский</v>
          </cell>
        </row>
        <row r="37">
          <cell r="L37" t="str">
            <v>Уголь бурый 2БМСШ</v>
          </cell>
        </row>
        <row r="38">
          <cell r="L38" t="str">
            <v>Уголь Волчанского месторождения</v>
          </cell>
        </row>
        <row r="39">
          <cell r="L39" t="str">
            <v>Уртуйский</v>
          </cell>
        </row>
        <row r="40">
          <cell r="L40" t="str">
            <v>Хакасский</v>
          </cell>
        </row>
        <row r="41">
          <cell r="L41" t="str">
            <v>Харанорский</v>
          </cell>
        </row>
        <row r="42">
          <cell r="L42" t="str">
            <v>Хингуйский</v>
          </cell>
        </row>
        <row r="43">
          <cell r="L43" t="str">
            <v>Черемховский</v>
          </cell>
        </row>
        <row r="44">
          <cell r="L44" t="str">
            <v>Экибастузский</v>
          </cell>
        </row>
      </sheetData>
      <sheetData sheetId="3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РД"/>
      <sheetName val="Заголовок"/>
      <sheetName val="Инструкция"/>
      <sheetName val="Справочники"/>
      <sheetName val="Индексы"/>
      <sheetName val="0.3"/>
      <sheetName val="0.1"/>
      <sheetName val="0.1ЭЭ"/>
      <sheetName val="0.1ГМ"/>
      <sheetName val="1"/>
      <sheetName val="2"/>
      <sheetName val="2.1"/>
      <sheetName val="2.2"/>
      <sheetName val="2.3"/>
      <sheetName val="4"/>
      <sheetName val="РчСтЭЭ"/>
      <sheetName val="РчСтЭЭ_УП i-1"/>
      <sheetName val="РчСтЭЭ_УП i-2"/>
      <sheetName val="РчСтЭЭ_Ф"/>
      <sheetName val="РчСтГМ"/>
      <sheetName val="ИП"/>
      <sheetName val="Ист-ики финанс-я"/>
      <sheetName val="Расчет прибыли"/>
      <sheetName val="TEHSHEET"/>
      <sheetName val="Фортум_Челябинск_11_ФС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8">
          <cell r="P8">
            <v>195</v>
          </cell>
          <cell r="Q8">
            <v>82</v>
          </cell>
          <cell r="R8">
            <v>149</v>
          </cell>
          <cell r="S8">
            <v>320</v>
          </cell>
          <cell r="T8">
            <v>360</v>
          </cell>
          <cell r="X8">
            <v>195</v>
          </cell>
          <cell r="Y8">
            <v>82</v>
          </cell>
          <cell r="Z8">
            <v>149</v>
          </cell>
          <cell r="AA8">
            <v>320</v>
          </cell>
          <cell r="AB8">
            <v>360</v>
          </cell>
        </row>
        <row r="9"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</row>
        <row r="10"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</row>
        <row r="11">
          <cell r="P11">
            <v>195</v>
          </cell>
          <cell r="Q11">
            <v>82</v>
          </cell>
          <cell r="R11">
            <v>149</v>
          </cell>
          <cell r="S11">
            <v>320</v>
          </cell>
          <cell r="T11">
            <v>360</v>
          </cell>
          <cell r="X11">
            <v>195</v>
          </cell>
          <cell r="Y11">
            <v>82</v>
          </cell>
          <cell r="Z11">
            <v>149</v>
          </cell>
          <cell r="AA11">
            <v>320</v>
          </cell>
          <cell r="AB11">
            <v>360</v>
          </cell>
        </row>
        <row r="12">
          <cell r="P12">
            <v>195</v>
          </cell>
          <cell r="Q12">
            <v>82</v>
          </cell>
          <cell r="R12">
            <v>149</v>
          </cell>
          <cell r="S12">
            <v>320</v>
          </cell>
          <cell r="T12">
            <v>360</v>
          </cell>
          <cell r="X12">
            <v>195</v>
          </cell>
          <cell r="Y12">
            <v>82</v>
          </cell>
          <cell r="Z12">
            <v>149</v>
          </cell>
          <cell r="AA12">
            <v>320</v>
          </cell>
          <cell r="AB12">
            <v>360</v>
          </cell>
        </row>
        <row r="13">
          <cell r="P13">
            <v>180.21</v>
          </cell>
          <cell r="Q13">
            <v>44.27</v>
          </cell>
          <cell r="R13">
            <v>73.08</v>
          </cell>
          <cell r="S13">
            <v>314.76</v>
          </cell>
          <cell r="T13">
            <v>330.42</v>
          </cell>
          <cell r="X13">
            <v>179.75000000000003</v>
          </cell>
          <cell r="Y13">
            <v>43.733333333333327</v>
          </cell>
          <cell r="Z13">
            <v>68.024999999999991</v>
          </cell>
          <cell r="AA13">
            <v>314.63333333333338</v>
          </cell>
          <cell r="AB13">
            <v>360</v>
          </cell>
        </row>
        <row r="14">
          <cell r="P14">
            <v>14.82</v>
          </cell>
          <cell r="Q14">
            <v>8</v>
          </cell>
          <cell r="R14">
            <v>13.57</v>
          </cell>
          <cell r="S14">
            <v>15.98</v>
          </cell>
          <cell r="T14">
            <v>24.55</v>
          </cell>
          <cell r="X14">
            <v>14.849166666666667</v>
          </cell>
          <cell r="Y14">
            <v>8.9075000000000006</v>
          </cell>
          <cell r="Z14">
            <v>14.555833333333334</v>
          </cell>
          <cell r="AA14">
            <v>22.568333333333328</v>
          </cell>
          <cell r="AB14">
            <v>26.985000000000003</v>
          </cell>
        </row>
        <row r="16">
          <cell r="H16">
            <v>156.43</v>
          </cell>
          <cell r="I16">
            <v>40.969999999999992</v>
          </cell>
          <cell r="J16">
            <v>62.379999999999995</v>
          </cell>
          <cell r="K16">
            <v>225.60000000000002</v>
          </cell>
          <cell r="L16">
            <v>322.72000000000003</v>
          </cell>
          <cell r="P16">
            <v>170.43</v>
          </cell>
          <cell r="Q16">
            <v>43.429999999999993</v>
          </cell>
          <cell r="R16">
            <v>67.110000000000014</v>
          </cell>
          <cell r="S16">
            <v>289.51</v>
          </cell>
          <cell r="T16">
            <v>314.63</v>
          </cell>
        </row>
        <row r="19">
          <cell r="B19" t="str">
            <v>Начальник ПЭО</v>
          </cell>
        </row>
      </sheetData>
      <sheetData sheetId="10">
        <row r="7">
          <cell r="I7">
            <v>454.02499999999998</v>
          </cell>
          <cell r="J7">
            <v>381.5136</v>
          </cell>
          <cell r="K7">
            <v>592.00319999999999</v>
          </cell>
          <cell r="L7">
            <v>715.10599999999988</v>
          </cell>
          <cell r="M7">
            <v>1369.1805000000002</v>
          </cell>
        </row>
        <row r="8">
          <cell r="I8">
            <v>545.85500000000002</v>
          </cell>
          <cell r="L8">
            <v>1125.5588000000002</v>
          </cell>
          <cell r="M8">
            <v>851.08109999999965</v>
          </cell>
        </row>
        <row r="10">
          <cell r="I10">
            <v>70.834699999999984</v>
          </cell>
          <cell r="J10">
            <v>11.552300000000002</v>
          </cell>
          <cell r="K10">
            <v>55.668877388565832</v>
          </cell>
          <cell r="L10">
            <v>111.79110000000007</v>
          </cell>
          <cell r="M10">
            <v>98.443699999999879</v>
          </cell>
        </row>
        <row r="12">
          <cell r="I12">
            <v>45.123000000000005</v>
          </cell>
          <cell r="J12">
            <v>64.69</v>
          </cell>
          <cell r="K12">
            <v>80.369000000000014</v>
          </cell>
          <cell r="L12">
            <v>64.284999999999997</v>
          </cell>
          <cell r="M12">
            <v>87.555000000000007</v>
          </cell>
        </row>
        <row r="15">
          <cell r="I15">
            <v>396.07699999999994</v>
          </cell>
          <cell r="J15">
            <v>305.27</v>
          </cell>
          <cell r="K15">
            <v>455.96532261143415</v>
          </cell>
          <cell r="L15">
            <v>630.28099999999995</v>
          </cell>
          <cell r="M15">
            <v>1247.4100000000001</v>
          </cell>
        </row>
        <row r="17">
          <cell r="I17">
            <v>0.72380000000000022</v>
          </cell>
          <cell r="J17">
            <v>0.29099999999999998</v>
          </cell>
          <cell r="K17">
            <v>0.62000000000000011</v>
          </cell>
          <cell r="L17">
            <v>2.59</v>
          </cell>
          <cell r="M17">
            <v>2.6589</v>
          </cell>
        </row>
        <row r="18">
          <cell r="I18">
            <v>6.8710999999999993</v>
          </cell>
          <cell r="J18">
            <v>5.3493999999999993</v>
          </cell>
          <cell r="K18">
            <v>5.5916226114341647</v>
          </cell>
          <cell r="L18">
            <v>10.4414</v>
          </cell>
          <cell r="M18">
            <v>2.8066000000000004</v>
          </cell>
        </row>
        <row r="21">
          <cell r="I21">
            <v>1668.509</v>
          </cell>
          <cell r="J21">
            <v>1808.99</v>
          </cell>
          <cell r="K21">
            <v>2429.2240000000002</v>
          </cell>
          <cell r="L21">
            <v>1384.6469999999999</v>
          </cell>
          <cell r="M21">
            <v>2252.3200000000002</v>
          </cell>
          <cell r="N21" t="e">
            <v>#N/A</v>
          </cell>
        </row>
        <row r="22">
          <cell r="I22">
            <v>2.6210000000000946</v>
          </cell>
          <cell r="J22">
            <v>5.3700000000001182</v>
          </cell>
          <cell r="K22">
            <v>4.9520000000002256</v>
          </cell>
          <cell r="L22">
            <v>12.385999999999967</v>
          </cell>
          <cell r="M22">
            <v>19.370000000000346</v>
          </cell>
          <cell r="N22" t="e">
            <v>#N/A</v>
          </cell>
        </row>
        <row r="27">
          <cell r="I27">
            <v>311.60355183461809</v>
          </cell>
          <cell r="J27">
            <v>355.40341337176926</v>
          </cell>
          <cell r="K27">
            <v>393.82486310746066</v>
          </cell>
          <cell r="L27">
            <v>235.53938640066892</v>
          </cell>
          <cell r="M27">
            <v>224.7761361541113</v>
          </cell>
        </row>
        <row r="28">
          <cell r="I28">
            <v>464.04630865437969</v>
          </cell>
          <cell r="L28">
            <v>379.57772488112761</v>
          </cell>
          <cell r="M28">
            <v>343.60924997712408</v>
          </cell>
        </row>
        <row r="31">
          <cell r="I31">
            <v>146.62312280005682</v>
          </cell>
          <cell r="J31">
            <v>131.97908651082162</v>
          </cell>
          <cell r="K31">
            <v>129.48126644558099</v>
          </cell>
          <cell r="L31">
            <v>149.31820167883947</v>
          </cell>
          <cell r="M31">
            <v>137.34400446120156</v>
          </cell>
        </row>
        <row r="37">
          <cell r="C37" t="str">
            <v>Уголь</v>
          </cell>
          <cell r="D37" t="str">
            <v>L18</v>
          </cell>
          <cell r="F37" t="str">
            <v>тыс.тут</v>
          </cell>
          <cell r="G37" t="e">
            <v>#N/A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 t="e">
            <v>#N/A</v>
          </cell>
        </row>
        <row r="38">
          <cell r="B38" t="str">
            <v>Челябинский</v>
          </cell>
          <cell r="C38" t="str">
            <v>Уголь</v>
          </cell>
          <cell r="D38" t="str">
            <v>L18</v>
          </cell>
          <cell r="F38" t="str">
            <v>тыс.тут</v>
          </cell>
          <cell r="G38">
            <v>294.27238003355177</v>
          </cell>
          <cell r="H38">
            <v>0</v>
          </cell>
          <cell r="I38">
            <v>186.44437537279205</v>
          </cell>
          <cell r="J38">
            <v>0</v>
          </cell>
          <cell r="K38">
            <v>41.177657504476365</v>
          </cell>
          <cell r="L38">
            <v>66.650347156283331</v>
          </cell>
          <cell r="M38">
            <v>0</v>
          </cell>
          <cell r="N38" t="e">
            <v>#N/A</v>
          </cell>
        </row>
        <row r="39">
          <cell r="C39" t="str">
            <v>Уголь</v>
          </cell>
          <cell r="D39" t="str">
            <v>L18</v>
          </cell>
          <cell r="F39" t="str">
            <v>тыс.тут</v>
          </cell>
          <cell r="G39" t="e">
            <v>#N/A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 t="e">
            <v>#N/A</v>
          </cell>
        </row>
        <row r="54">
          <cell r="C54" t="str">
            <v>Уголь</v>
          </cell>
          <cell r="D54" t="str">
            <v>L19</v>
          </cell>
          <cell r="F54" t="str">
            <v>%</v>
          </cell>
          <cell r="G54">
            <v>0</v>
          </cell>
        </row>
        <row r="55">
          <cell r="B55" t="str">
            <v>Челябинский</v>
          </cell>
          <cell r="C55" t="str">
            <v>Уголь</v>
          </cell>
          <cell r="D55" t="str">
            <v>L19</v>
          </cell>
          <cell r="F55" t="str">
            <v>%</v>
          </cell>
          <cell r="G55">
            <v>9.6682265333240238</v>
          </cell>
          <cell r="I55">
            <v>31.364507802003711</v>
          </cell>
          <cell r="K55">
            <v>8.3337112741101542</v>
          </cell>
          <cell r="L55">
            <v>8.9127481182559265</v>
          </cell>
        </row>
        <row r="56">
          <cell r="C56" t="str">
            <v>Уголь</v>
          </cell>
          <cell r="D56" t="str">
            <v>L19</v>
          </cell>
          <cell r="F56" t="str">
            <v>%</v>
          </cell>
          <cell r="G56">
            <v>0</v>
          </cell>
        </row>
        <row r="59">
          <cell r="I59">
            <v>33.607657429750432</v>
          </cell>
          <cell r="J59">
            <v>82.247952866270708</v>
          </cell>
          <cell r="K59">
            <v>63.612669094113926</v>
          </cell>
          <cell r="L59">
            <v>54.361048517320754</v>
          </cell>
          <cell r="M59">
            <v>75.000649513833324</v>
          </cell>
        </row>
        <row r="60">
          <cell r="I60">
            <v>35.027834768245853</v>
          </cell>
          <cell r="J60">
            <v>17.752047133729288</v>
          </cell>
          <cell r="K60">
            <v>28.053619631775916</v>
          </cell>
          <cell r="L60">
            <v>36.726203364423313</v>
          </cell>
          <cell r="M60">
            <v>24.999350486166687</v>
          </cell>
        </row>
        <row r="63">
          <cell r="C63" t="str">
            <v>Другие виды топлива</v>
          </cell>
          <cell r="D63" t="str">
            <v>L19</v>
          </cell>
          <cell r="F63" t="str">
            <v>%</v>
          </cell>
          <cell r="G63">
            <v>0</v>
          </cell>
        </row>
        <row r="64">
          <cell r="C64" t="str">
            <v>Другие виды топлива</v>
          </cell>
          <cell r="D64" t="str">
            <v>L19</v>
          </cell>
          <cell r="F64" t="str">
            <v>%</v>
          </cell>
          <cell r="G64">
            <v>0</v>
          </cell>
        </row>
        <row r="68">
          <cell r="C68" t="str">
            <v>Уголь</v>
          </cell>
          <cell r="D68" t="str">
            <v>L20</v>
          </cell>
          <cell r="G68">
            <v>0</v>
          </cell>
        </row>
        <row r="69">
          <cell r="B69" t="str">
            <v>Челябинский</v>
          </cell>
          <cell r="C69" t="str">
            <v>Уголь</v>
          </cell>
          <cell r="D69" t="str">
            <v>L20</v>
          </cell>
          <cell r="G69">
            <v>0.43045131940730458</v>
          </cell>
          <cell r="I69">
            <v>0.43106381541401789</v>
          </cell>
          <cell r="K69">
            <v>0.42842287628450521</v>
          </cell>
          <cell r="L69">
            <v>0.43</v>
          </cell>
        </row>
        <row r="70">
          <cell r="C70" t="str">
            <v>Уголь</v>
          </cell>
          <cell r="D70" t="str">
            <v>L20</v>
          </cell>
          <cell r="G70">
            <v>0</v>
          </cell>
        </row>
        <row r="73">
          <cell r="I73">
            <v>1.142857142857143</v>
          </cell>
          <cell r="J73">
            <v>1.142857142857143</v>
          </cell>
          <cell r="K73">
            <v>1.142857142857143</v>
          </cell>
          <cell r="L73">
            <v>1.142857142857143</v>
          </cell>
          <cell r="M73">
            <v>1.142857142857143</v>
          </cell>
        </row>
        <row r="74">
          <cell r="I74">
            <v>1.142857142857143</v>
          </cell>
          <cell r="J74">
            <v>1.142857142857143</v>
          </cell>
          <cell r="K74">
            <v>1.142857142857143</v>
          </cell>
          <cell r="L74">
            <v>1.142857142857143</v>
          </cell>
          <cell r="M74">
            <v>1.142857142857143</v>
          </cell>
        </row>
        <row r="75">
          <cell r="I75">
            <v>1.1299999999999999</v>
          </cell>
          <cell r="J75">
            <v>1.1428571428571426</v>
          </cell>
          <cell r="K75">
            <v>1.1428571428571426</v>
          </cell>
          <cell r="L75">
            <v>1.1428571428571428</v>
          </cell>
          <cell r="M75">
            <v>1.1428571428571428</v>
          </cell>
        </row>
        <row r="77">
          <cell r="C77" t="str">
            <v>Другие виды топлива</v>
          </cell>
          <cell r="D77" t="str">
            <v>L20</v>
          </cell>
          <cell r="G77">
            <v>0</v>
          </cell>
        </row>
        <row r="78">
          <cell r="C78" t="str">
            <v>Другие виды топлива</v>
          </cell>
          <cell r="D78" t="str">
            <v>L20</v>
          </cell>
          <cell r="G78">
            <v>0</v>
          </cell>
        </row>
        <row r="82">
          <cell r="C82" t="str">
            <v>Уголь</v>
          </cell>
          <cell r="D82" t="str">
            <v>L21</v>
          </cell>
          <cell r="F82" t="str">
            <v>тыс. тнт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B83" t="str">
            <v>Челябинский</v>
          </cell>
          <cell r="C83" t="str">
            <v>Уголь</v>
          </cell>
          <cell r="D83" t="str">
            <v>L21</v>
          </cell>
          <cell r="F83" t="str">
            <v>тыс. тнт</v>
          </cell>
          <cell r="G83">
            <v>683.63684060427602</v>
          </cell>
          <cell r="H83">
            <v>0</v>
          </cell>
          <cell r="I83">
            <v>432.52151701418131</v>
          </cell>
          <cell r="J83">
            <v>0</v>
          </cell>
          <cell r="K83">
            <v>96.114516249900916</v>
          </cell>
          <cell r="L83">
            <v>155.0008073401938</v>
          </cell>
          <cell r="M83">
            <v>0</v>
          </cell>
          <cell r="N83">
            <v>0</v>
          </cell>
        </row>
        <row r="84">
          <cell r="C84" t="str">
            <v>Уголь</v>
          </cell>
          <cell r="D84" t="str">
            <v>L21</v>
          </cell>
          <cell r="F84" t="str">
            <v>тыс. тнт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91">
          <cell r="C91" t="str">
            <v>Другие виды топлива</v>
          </cell>
          <cell r="D91" t="str">
            <v>L21</v>
          </cell>
          <cell r="F91" t="str">
            <v>тыс. тнт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</row>
        <row r="92">
          <cell r="C92" t="str">
            <v>Другие виды топлива</v>
          </cell>
          <cell r="D92" t="str">
            <v>L21</v>
          </cell>
          <cell r="F92" t="str">
            <v>тыс. тнт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</row>
        <row r="97">
          <cell r="H97">
            <v>0</v>
          </cell>
          <cell r="I97">
            <v>765.84938225913447</v>
          </cell>
          <cell r="J97">
            <v>0</v>
          </cell>
          <cell r="K97">
            <v>762.22225753509906</v>
          </cell>
          <cell r="L97">
            <v>762.91767847526398</v>
          </cell>
          <cell r="M97">
            <v>0</v>
          </cell>
          <cell r="N97">
            <v>0</v>
          </cell>
        </row>
        <row r="98"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99"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</row>
        <row r="105">
          <cell r="C105" t="str">
            <v>Другие виды топлива</v>
          </cell>
          <cell r="D105" t="str">
            <v>L22</v>
          </cell>
          <cell r="E105" t="str">
            <v>22.</v>
          </cell>
          <cell r="F105" t="str">
            <v>руб/тнт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C106" t="str">
            <v>Другие виды топлива</v>
          </cell>
          <cell r="D106" t="str">
            <v>L22</v>
          </cell>
          <cell r="E106" t="str">
            <v>22.</v>
          </cell>
          <cell r="F106" t="str">
            <v>руб/тнт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19">
          <cell r="C119" t="str">
            <v>Другие виды топлива</v>
          </cell>
          <cell r="D119" t="str">
            <v>L23</v>
          </cell>
          <cell r="F119" t="str">
            <v>тыс.руб.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</row>
        <row r="120">
          <cell r="C120" t="str">
            <v>Другие виды топлива</v>
          </cell>
          <cell r="D120" t="str">
            <v>L23</v>
          </cell>
          <cell r="F120" t="str">
            <v>тыс.руб.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</row>
        <row r="134">
          <cell r="C134" t="str">
            <v>Другие виды топлива</v>
          </cell>
          <cell r="D134" t="str">
            <v>L24</v>
          </cell>
          <cell r="E134" t="str">
            <v>24.</v>
          </cell>
          <cell r="F134" t="str">
            <v>руб/тнт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</row>
        <row r="135">
          <cell r="C135" t="str">
            <v>Другие виды топлива</v>
          </cell>
          <cell r="D135" t="str">
            <v>L24</v>
          </cell>
          <cell r="E135" t="str">
            <v>24.</v>
          </cell>
          <cell r="F135" t="str">
            <v>руб/тнт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</row>
        <row r="148">
          <cell r="C148" t="str">
            <v>Другие виды топлива</v>
          </cell>
          <cell r="D148" t="str">
            <v>L25</v>
          </cell>
          <cell r="F148" t="str">
            <v>тыс.руб.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C149" t="str">
            <v>Другие виды топлива</v>
          </cell>
          <cell r="D149" t="str">
            <v>L25</v>
          </cell>
          <cell r="F149" t="str">
            <v>тыс.руб.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</row>
        <row r="163">
          <cell r="C163" t="str">
            <v>Другие виды топлива</v>
          </cell>
          <cell r="D163" t="str">
            <v>L26</v>
          </cell>
          <cell r="F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</row>
        <row r="164">
          <cell r="C164" t="str">
            <v>Другие виды топлива</v>
          </cell>
          <cell r="D164" t="str">
            <v>L26</v>
          </cell>
          <cell r="F164" t="str">
            <v>тыс.руб.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</row>
        <row r="169">
          <cell r="C169" t="str">
            <v>Уголь</v>
          </cell>
          <cell r="D169" t="str">
            <v>L27</v>
          </cell>
          <cell r="F169" t="str">
            <v>руб/тут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</row>
        <row r="170">
          <cell r="B170" t="str">
            <v>Челябинский</v>
          </cell>
          <cell r="C170" t="str">
            <v>Уголь</v>
          </cell>
          <cell r="D170" t="str">
            <v>L27</v>
          </cell>
          <cell r="F170" t="str">
            <v>руб/тут</v>
          </cell>
          <cell r="G170">
            <v>2106.0082038307846</v>
          </cell>
          <cell r="H170">
            <v>0</v>
          </cell>
          <cell r="I170">
            <v>2127.4061466660437</v>
          </cell>
          <cell r="J170">
            <v>0</v>
          </cell>
          <cell r="K170">
            <v>2113.3723974819536</v>
          </cell>
          <cell r="L170">
            <v>2041.6009424540175</v>
          </cell>
          <cell r="M170">
            <v>0</v>
          </cell>
          <cell r="N170">
            <v>0</v>
          </cell>
        </row>
        <row r="171">
          <cell r="C171" t="str">
            <v>Уголь</v>
          </cell>
          <cell r="D171" t="str">
            <v>L27</v>
          </cell>
          <cell r="F171" t="str">
            <v>руб/тут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</row>
        <row r="178">
          <cell r="C178" t="str">
            <v>Другие виды топлива</v>
          </cell>
          <cell r="D178" t="str">
            <v>L27</v>
          </cell>
          <cell r="F178" t="str">
            <v>руб/тут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</row>
        <row r="179">
          <cell r="C179" t="str">
            <v>Другие виды топлива</v>
          </cell>
          <cell r="D179" t="str">
            <v>L27</v>
          </cell>
          <cell r="F179" t="str">
            <v>руб/тут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</row>
        <row r="184">
          <cell r="C184" t="str">
            <v>Уголь</v>
          </cell>
          <cell r="D184" t="str">
            <v>L28</v>
          </cell>
          <cell r="F184" t="str">
            <v>руб/тнт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</row>
        <row r="185">
          <cell r="B185" t="str">
            <v>Челябинский</v>
          </cell>
          <cell r="C185" t="str">
            <v>Уголь</v>
          </cell>
          <cell r="D185" t="str">
            <v>L28</v>
          </cell>
          <cell r="F185" t="str">
            <v>руб/тнт</v>
          </cell>
          <cell r="G185">
            <v>906.53401002156875</v>
          </cell>
          <cell r="H185">
            <v>0</v>
          </cell>
          <cell r="I185">
            <v>917.04781051709847</v>
          </cell>
          <cell r="J185">
            <v>0</v>
          </cell>
          <cell r="K185">
            <v>905.41708118949907</v>
          </cell>
          <cell r="L185">
            <v>877.88840525522744</v>
          </cell>
          <cell r="M185">
            <v>0</v>
          </cell>
          <cell r="N185">
            <v>0</v>
          </cell>
        </row>
        <row r="186">
          <cell r="C186" t="str">
            <v>Уголь</v>
          </cell>
          <cell r="D186" t="str">
            <v>L28</v>
          </cell>
          <cell r="F186" t="str">
            <v>руб/тнт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</row>
        <row r="193">
          <cell r="C193" t="str">
            <v>Другие виды топлива</v>
          </cell>
          <cell r="D193" t="str">
            <v>L28</v>
          </cell>
          <cell r="F193" t="str">
            <v>руб/тнт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</row>
        <row r="194">
          <cell r="C194" t="str">
            <v>Другие виды топлива</v>
          </cell>
          <cell r="D194" t="str">
            <v>L28</v>
          </cell>
          <cell r="F194" t="str">
            <v>руб/тнт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</row>
      </sheetData>
      <sheetData sheetId="11">
        <row r="28">
          <cell r="J28">
            <v>0</v>
          </cell>
          <cell r="K28">
            <v>0</v>
          </cell>
          <cell r="L28">
            <v>0</v>
          </cell>
          <cell r="M28">
            <v>387.91440219482956</v>
          </cell>
          <cell r="N28">
            <v>387.91440219482956</v>
          </cell>
          <cell r="O28">
            <v>387.91440219482956</v>
          </cell>
          <cell r="P28">
            <v>354.5</v>
          </cell>
          <cell r="Q28">
            <v>354.5</v>
          </cell>
          <cell r="R28">
            <v>354.5</v>
          </cell>
          <cell r="S28">
            <v>391.4</v>
          </cell>
          <cell r="T28">
            <v>391.4</v>
          </cell>
          <cell r="U28">
            <v>391.4</v>
          </cell>
          <cell r="V28">
            <v>317.19765484507684</v>
          </cell>
          <cell r="W28">
            <v>317.19765484507684</v>
          </cell>
          <cell r="X28">
            <v>317.19765484507684</v>
          </cell>
          <cell r="Y28">
            <v>269.17164014589946</v>
          </cell>
          <cell r="Z28">
            <v>269.17164014589946</v>
          </cell>
          <cell r="AA28">
            <v>269.17164014589946</v>
          </cell>
          <cell r="AB28">
            <v>0</v>
          </cell>
          <cell r="AC28">
            <v>0</v>
          </cell>
          <cell r="AD28">
            <v>0</v>
          </cell>
        </row>
        <row r="39">
          <cell r="C39" t="str">
            <v>Уголь</v>
          </cell>
          <cell r="D39" t="str">
            <v>L18</v>
          </cell>
          <cell r="F39" t="str">
            <v>тыс.тут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</row>
        <row r="40">
          <cell r="B40" t="str">
            <v>Челябинский</v>
          </cell>
          <cell r="C40" t="str">
            <v>Уголь</v>
          </cell>
          <cell r="D40" t="str">
            <v>L18</v>
          </cell>
          <cell r="F40" t="str">
            <v>тыс.тут</v>
          </cell>
          <cell r="G40">
            <v>329.45507277990407</v>
          </cell>
          <cell r="H40">
            <v>329.45507277990407</v>
          </cell>
          <cell r="I40">
            <v>329.45507277990407</v>
          </cell>
          <cell r="J40">
            <v>0</v>
          </cell>
          <cell r="K40">
            <v>0</v>
          </cell>
          <cell r="L40">
            <v>0</v>
          </cell>
          <cell r="M40">
            <v>212.06507277990403</v>
          </cell>
          <cell r="N40">
            <v>212.06507277990403</v>
          </cell>
          <cell r="O40">
            <v>212.06507277990403</v>
          </cell>
          <cell r="P40">
            <v>0</v>
          </cell>
          <cell r="Q40">
            <v>0</v>
          </cell>
          <cell r="R40">
            <v>0</v>
          </cell>
          <cell r="S40">
            <v>41.71</v>
          </cell>
          <cell r="T40">
            <v>41.71</v>
          </cell>
          <cell r="U40">
            <v>41.71</v>
          </cell>
          <cell r="V40">
            <v>75.680000000000021</v>
          </cell>
          <cell r="W40">
            <v>75.680000000000021</v>
          </cell>
          <cell r="X40">
            <v>75.680000000000021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</row>
        <row r="41">
          <cell r="C41" t="str">
            <v>Уголь</v>
          </cell>
          <cell r="D41" t="str">
            <v>L18</v>
          </cell>
          <cell r="F41" t="str">
            <v>тыс.тут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</row>
        <row r="56">
          <cell r="C56" t="str">
            <v>Уголь</v>
          </cell>
          <cell r="D56" t="str">
            <v>L19</v>
          </cell>
          <cell r="E56" t="str">
            <v>19</v>
          </cell>
          <cell r="F56" t="str">
            <v>%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L56">
            <v>0</v>
          </cell>
          <cell r="N56">
            <v>0</v>
          </cell>
          <cell r="O56">
            <v>0</v>
          </cell>
          <cell r="Q56">
            <v>0</v>
          </cell>
          <cell r="R56">
            <v>0</v>
          </cell>
          <cell r="T56">
            <v>0</v>
          </cell>
          <cell r="U56">
            <v>0</v>
          </cell>
          <cell r="W56">
            <v>0</v>
          </cell>
          <cell r="X56">
            <v>0</v>
          </cell>
          <cell r="Z56">
            <v>0</v>
          </cell>
          <cell r="AA56">
            <v>0</v>
          </cell>
          <cell r="AC56">
            <v>0</v>
          </cell>
          <cell r="AD56">
            <v>0</v>
          </cell>
        </row>
        <row r="57">
          <cell r="B57" t="str">
            <v>Челябинский</v>
          </cell>
          <cell r="C57" t="str">
            <v>Уголь</v>
          </cell>
          <cell r="D57" t="str">
            <v>L19</v>
          </cell>
          <cell r="E57" t="str">
            <v>19</v>
          </cell>
          <cell r="F57" t="str">
            <v>%</v>
          </cell>
          <cell r="G57">
            <v>10.526690861135009</v>
          </cell>
          <cell r="H57">
            <v>10.526690861135009</v>
          </cell>
          <cell r="I57">
            <v>10.526690861135009</v>
          </cell>
          <cell r="K57">
            <v>0</v>
          </cell>
          <cell r="L57">
            <v>0</v>
          </cell>
          <cell r="M57">
            <v>32.701632421617489</v>
          </cell>
          <cell r="N57">
            <v>32.701632421617489</v>
          </cell>
          <cell r="O57">
            <v>32.701632421617489</v>
          </cell>
          <cell r="Q57">
            <v>0</v>
          </cell>
          <cell r="R57">
            <v>0</v>
          </cell>
          <cell r="S57">
            <v>8.443926720504912</v>
          </cell>
          <cell r="T57">
            <v>8.443926720504912</v>
          </cell>
          <cell r="U57">
            <v>8.443926720504912</v>
          </cell>
          <cell r="V57">
            <v>10.085490826118223</v>
          </cell>
          <cell r="W57">
            <v>10.085490826118223</v>
          </cell>
          <cell r="X57">
            <v>10.085490826118223</v>
          </cell>
          <cell r="Z57">
            <v>0</v>
          </cell>
          <cell r="AA57">
            <v>0</v>
          </cell>
          <cell r="AC57">
            <v>0</v>
          </cell>
          <cell r="AD57">
            <v>0</v>
          </cell>
        </row>
        <row r="58">
          <cell r="C58" t="str">
            <v>Уголь</v>
          </cell>
          <cell r="D58" t="str">
            <v>L19</v>
          </cell>
          <cell r="E58" t="str">
            <v>19</v>
          </cell>
          <cell r="F58" t="str">
            <v>%</v>
          </cell>
          <cell r="G58">
            <v>0</v>
          </cell>
          <cell r="H58">
            <v>0</v>
          </cell>
          <cell r="I58">
            <v>0</v>
          </cell>
          <cell r="K58">
            <v>0</v>
          </cell>
          <cell r="L58">
            <v>0</v>
          </cell>
          <cell r="N58">
            <v>0</v>
          </cell>
          <cell r="O58">
            <v>0</v>
          </cell>
          <cell r="Q58">
            <v>0</v>
          </cell>
          <cell r="R58">
            <v>0</v>
          </cell>
          <cell r="T58">
            <v>0</v>
          </cell>
          <cell r="U58">
            <v>0</v>
          </cell>
          <cell r="W58">
            <v>0</v>
          </cell>
          <cell r="X58">
            <v>0</v>
          </cell>
          <cell r="Z58">
            <v>0</v>
          </cell>
          <cell r="AA58">
            <v>0</v>
          </cell>
          <cell r="AC58">
            <v>0</v>
          </cell>
          <cell r="AD58">
            <v>0</v>
          </cell>
        </row>
        <row r="65">
          <cell r="C65" t="str">
            <v>Другие виды топлива</v>
          </cell>
          <cell r="D65" t="str">
            <v>L19</v>
          </cell>
          <cell r="E65" t="str">
            <v>19</v>
          </cell>
          <cell r="F65" t="str">
            <v>%</v>
          </cell>
          <cell r="G65">
            <v>0</v>
          </cell>
          <cell r="H65">
            <v>0</v>
          </cell>
          <cell r="I65">
            <v>0</v>
          </cell>
          <cell r="K65">
            <v>0</v>
          </cell>
          <cell r="L65">
            <v>0</v>
          </cell>
          <cell r="N65">
            <v>0</v>
          </cell>
          <cell r="O65">
            <v>0</v>
          </cell>
          <cell r="Q65">
            <v>0</v>
          </cell>
          <cell r="R65">
            <v>0</v>
          </cell>
          <cell r="T65">
            <v>0</v>
          </cell>
          <cell r="U65">
            <v>0</v>
          </cell>
          <cell r="W65">
            <v>0</v>
          </cell>
          <cell r="X65">
            <v>0</v>
          </cell>
          <cell r="Z65">
            <v>0</v>
          </cell>
          <cell r="AA65">
            <v>0</v>
          </cell>
          <cell r="AC65">
            <v>0</v>
          </cell>
          <cell r="AD65">
            <v>0</v>
          </cell>
        </row>
        <row r="66">
          <cell r="C66" t="str">
            <v>Другие виды топлива</v>
          </cell>
          <cell r="D66" t="str">
            <v>L19</v>
          </cell>
          <cell r="E66" t="str">
            <v>19</v>
          </cell>
          <cell r="F66" t="str">
            <v>%</v>
          </cell>
          <cell r="G66">
            <v>0</v>
          </cell>
          <cell r="H66">
            <v>0</v>
          </cell>
          <cell r="I66">
            <v>0</v>
          </cell>
          <cell r="K66">
            <v>0</v>
          </cell>
          <cell r="L66">
            <v>0</v>
          </cell>
          <cell r="N66">
            <v>0</v>
          </cell>
          <cell r="O66">
            <v>0</v>
          </cell>
          <cell r="Q66">
            <v>0</v>
          </cell>
          <cell r="R66">
            <v>0</v>
          </cell>
          <cell r="T66">
            <v>0</v>
          </cell>
          <cell r="U66">
            <v>0</v>
          </cell>
          <cell r="W66">
            <v>0</v>
          </cell>
          <cell r="X66">
            <v>0</v>
          </cell>
          <cell r="Z66">
            <v>0</v>
          </cell>
          <cell r="AA66">
            <v>0</v>
          </cell>
          <cell r="AC66">
            <v>0</v>
          </cell>
          <cell r="AD66">
            <v>0</v>
          </cell>
        </row>
        <row r="70">
          <cell r="C70" t="str">
            <v>Уголь</v>
          </cell>
          <cell r="D70" t="str">
            <v>L20</v>
          </cell>
          <cell r="E70" t="str">
            <v>20</v>
          </cell>
          <cell r="G70">
            <v>0</v>
          </cell>
          <cell r="H70">
            <v>0</v>
          </cell>
          <cell r="I70">
            <v>0</v>
          </cell>
          <cell r="K70">
            <v>0</v>
          </cell>
          <cell r="L70">
            <v>0</v>
          </cell>
          <cell r="N70">
            <v>0</v>
          </cell>
          <cell r="O70">
            <v>0</v>
          </cell>
          <cell r="Q70">
            <v>0</v>
          </cell>
          <cell r="R70">
            <v>0</v>
          </cell>
          <cell r="T70">
            <v>0</v>
          </cell>
          <cell r="U70">
            <v>0</v>
          </cell>
          <cell r="W70">
            <v>0</v>
          </cell>
          <cell r="X70">
            <v>0</v>
          </cell>
          <cell r="Z70">
            <v>0</v>
          </cell>
          <cell r="AA70">
            <v>0</v>
          </cell>
          <cell r="AC70">
            <v>0</v>
          </cell>
          <cell r="AD70">
            <v>0</v>
          </cell>
        </row>
        <row r="71">
          <cell r="B71" t="str">
            <v>Челябинский</v>
          </cell>
          <cell r="C71" t="str">
            <v>Уголь</v>
          </cell>
          <cell r="D71" t="str">
            <v>L20</v>
          </cell>
          <cell r="E71" t="str">
            <v>20</v>
          </cell>
          <cell r="G71">
            <v>0.43000000000000005</v>
          </cell>
          <cell r="H71">
            <v>0.43000000000000005</v>
          </cell>
          <cell r="I71">
            <v>0.43000000000000005</v>
          </cell>
          <cell r="K71">
            <v>0</v>
          </cell>
          <cell r="L71">
            <v>0</v>
          </cell>
          <cell r="M71">
            <v>0.43</v>
          </cell>
          <cell r="N71">
            <v>0.43</v>
          </cell>
          <cell r="O71">
            <v>0.43</v>
          </cell>
          <cell r="Q71">
            <v>0</v>
          </cell>
          <cell r="R71">
            <v>0</v>
          </cell>
          <cell r="S71">
            <v>0.43</v>
          </cell>
          <cell r="T71">
            <v>0.43</v>
          </cell>
          <cell r="U71">
            <v>0.43</v>
          </cell>
          <cell r="V71">
            <v>0.43</v>
          </cell>
          <cell r="W71">
            <v>0.43</v>
          </cell>
          <cell r="X71">
            <v>0.43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</row>
        <row r="72">
          <cell r="C72" t="str">
            <v>Уголь</v>
          </cell>
          <cell r="D72" t="str">
            <v>L20</v>
          </cell>
          <cell r="E72" t="str">
            <v>20</v>
          </cell>
          <cell r="G72">
            <v>0</v>
          </cell>
          <cell r="H72">
            <v>0</v>
          </cell>
          <cell r="I72">
            <v>0</v>
          </cell>
          <cell r="K72">
            <v>0</v>
          </cell>
          <cell r="L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T72">
            <v>0</v>
          </cell>
          <cell r="U72">
            <v>0</v>
          </cell>
          <cell r="W72">
            <v>0</v>
          </cell>
          <cell r="X72">
            <v>0</v>
          </cell>
          <cell r="Z72">
            <v>0</v>
          </cell>
          <cell r="AA72">
            <v>0</v>
          </cell>
          <cell r="AC72">
            <v>0</v>
          </cell>
          <cell r="AD72">
            <v>0</v>
          </cell>
        </row>
        <row r="79">
          <cell r="C79" t="str">
            <v>Другие виды топлива</v>
          </cell>
          <cell r="D79" t="str">
            <v>L20</v>
          </cell>
          <cell r="E79" t="str">
            <v>20</v>
          </cell>
          <cell r="G79">
            <v>0</v>
          </cell>
          <cell r="H79">
            <v>0</v>
          </cell>
          <cell r="I79">
            <v>0</v>
          </cell>
          <cell r="K79">
            <v>0</v>
          </cell>
          <cell r="L79">
            <v>0</v>
          </cell>
          <cell r="N79">
            <v>0</v>
          </cell>
          <cell r="O79">
            <v>0</v>
          </cell>
          <cell r="Q79">
            <v>0</v>
          </cell>
          <cell r="R79">
            <v>0</v>
          </cell>
          <cell r="T79">
            <v>0</v>
          </cell>
          <cell r="U79">
            <v>0</v>
          </cell>
          <cell r="W79">
            <v>0</v>
          </cell>
          <cell r="X79">
            <v>0</v>
          </cell>
          <cell r="Z79">
            <v>0</v>
          </cell>
          <cell r="AA79">
            <v>0</v>
          </cell>
          <cell r="AC79">
            <v>0</v>
          </cell>
          <cell r="AD79">
            <v>0</v>
          </cell>
        </row>
        <row r="80">
          <cell r="C80" t="str">
            <v>Другие виды топлива</v>
          </cell>
          <cell r="D80" t="str">
            <v>L20</v>
          </cell>
          <cell r="E80" t="str">
            <v>20</v>
          </cell>
          <cell r="G80">
            <v>0</v>
          </cell>
          <cell r="H80">
            <v>0</v>
          </cell>
          <cell r="I80">
            <v>0</v>
          </cell>
          <cell r="K80">
            <v>0</v>
          </cell>
          <cell r="L80">
            <v>0</v>
          </cell>
          <cell r="N80">
            <v>0</v>
          </cell>
          <cell r="O80">
            <v>0</v>
          </cell>
          <cell r="Q80">
            <v>0</v>
          </cell>
          <cell r="R80">
            <v>0</v>
          </cell>
          <cell r="T80">
            <v>0</v>
          </cell>
          <cell r="U80">
            <v>0</v>
          </cell>
          <cell r="W80">
            <v>0</v>
          </cell>
          <cell r="X80">
            <v>0</v>
          </cell>
          <cell r="Z80">
            <v>0</v>
          </cell>
          <cell r="AA80">
            <v>0</v>
          </cell>
          <cell r="AC80">
            <v>0</v>
          </cell>
          <cell r="AD80">
            <v>0</v>
          </cell>
        </row>
        <row r="84">
          <cell r="C84" t="str">
            <v>Уголь</v>
          </cell>
          <cell r="D84" t="str">
            <v>L21</v>
          </cell>
          <cell r="E84" t="str">
            <v>21</v>
          </cell>
          <cell r="F84" t="str">
            <v>тыс. тнт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</row>
        <row r="85">
          <cell r="B85" t="str">
            <v>Челябинский</v>
          </cell>
          <cell r="C85" t="str">
            <v>Уголь</v>
          </cell>
          <cell r="D85" t="str">
            <v>L21</v>
          </cell>
          <cell r="E85" t="str">
            <v>21</v>
          </cell>
          <cell r="F85" t="str">
            <v>тыс. тнт</v>
          </cell>
          <cell r="G85">
            <v>766.1745878602419</v>
          </cell>
          <cell r="H85">
            <v>766.1745878602419</v>
          </cell>
          <cell r="I85">
            <v>766.1745878602419</v>
          </cell>
          <cell r="J85">
            <v>0</v>
          </cell>
          <cell r="K85">
            <v>0</v>
          </cell>
          <cell r="L85">
            <v>0</v>
          </cell>
          <cell r="M85">
            <v>493.17458786024196</v>
          </cell>
          <cell r="N85">
            <v>493.17458786024196</v>
          </cell>
          <cell r="O85">
            <v>493.17458786024196</v>
          </cell>
          <cell r="P85">
            <v>0</v>
          </cell>
          <cell r="Q85">
            <v>0</v>
          </cell>
          <cell r="R85">
            <v>0</v>
          </cell>
          <cell r="S85">
            <v>97</v>
          </cell>
          <cell r="T85">
            <v>97</v>
          </cell>
          <cell r="U85">
            <v>97</v>
          </cell>
          <cell r="V85">
            <v>176.00000000000006</v>
          </cell>
          <cell r="W85">
            <v>176.00000000000006</v>
          </cell>
          <cell r="X85">
            <v>176.00000000000006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</row>
        <row r="86">
          <cell r="C86" t="str">
            <v>Уголь</v>
          </cell>
          <cell r="D86" t="str">
            <v>L21</v>
          </cell>
          <cell r="E86" t="str">
            <v>21</v>
          </cell>
          <cell r="F86" t="str">
            <v>тыс. тнт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</row>
        <row r="93">
          <cell r="C93" t="str">
            <v>Другие виды топлива</v>
          </cell>
          <cell r="D93" t="str">
            <v>L21</v>
          </cell>
          <cell r="E93" t="str">
            <v>21</v>
          </cell>
          <cell r="F93" t="str">
            <v>тыс. тнт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</row>
        <row r="94">
          <cell r="C94" t="str">
            <v>Другие виды топлива</v>
          </cell>
          <cell r="D94" t="str">
            <v>L21</v>
          </cell>
          <cell r="E94" t="str">
            <v>21</v>
          </cell>
          <cell r="F94" t="str">
            <v>тыс. тнт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</row>
        <row r="98">
          <cell r="C98" t="str">
            <v>Уголь</v>
          </cell>
          <cell r="D98" t="str">
            <v>L22</v>
          </cell>
          <cell r="E98" t="str">
            <v>22.</v>
          </cell>
          <cell r="F98" t="str">
            <v>руб/тнт</v>
          </cell>
          <cell r="G98">
            <v>0</v>
          </cell>
          <cell r="H98">
            <v>0</v>
          </cell>
          <cell r="I98">
            <v>0</v>
          </cell>
          <cell r="K98">
            <v>0</v>
          </cell>
          <cell r="L98">
            <v>0</v>
          </cell>
          <cell r="N98">
            <v>0</v>
          </cell>
          <cell r="O98">
            <v>0</v>
          </cell>
          <cell r="Q98">
            <v>0</v>
          </cell>
          <cell r="R98">
            <v>0</v>
          </cell>
          <cell r="T98">
            <v>0</v>
          </cell>
          <cell r="U98">
            <v>0</v>
          </cell>
          <cell r="W98">
            <v>0</v>
          </cell>
          <cell r="X98">
            <v>0</v>
          </cell>
          <cell r="Z98">
            <v>0</v>
          </cell>
          <cell r="AA98">
            <v>0</v>
          </cell>
          <cell r="AC98">
            <v>0</v>
          </cell>
          <cell r="AD98">
            <v>0</v>
          </cell>
        </row>
        <row r="99">
          <cell r="B99" t="str">
            <v>Челябинский</v>
          </cell>
          <cell r="C99" t="str">
            <v>Уголь</v>
          </cell>
          <cell r="D99" t="str">
            <v>L22</v>
          </cell>
          <cell r="E99" t="str">
            <v>Челябинский22.</v>
          </cell>
          <cell r="F99" t="str">
            <v>руб/тнт</v>
          </cell>
          <cell r="G99">
            <v>689.55521003562137</v>
          </cell>
          <cell r="H99">
            <v>689.55521003562137</v>
          </cell>
          <cell r="I99">
            <v>689.55521003562137</v>
          </cell>
          <cell r="K99">
            <v>0</v>
          </cell>
          <cell r="L99">
            <v>0</v>
          </cell>
          <cell r="M99">
            <v>690.57653945819152</v>
          </cell>
          <cell r="N99">
            <v>690.57653945819152</v>
          </cell>
          <cell r="O99">
            <v>690.57653945819152</v>
          </cell>
          <cell r="Q99">
            <v>0</v>
          </cell>
          <cell r="R99">
            <v>0</v>
          </cell>
          <cell r="S99">
            <v>687.30591301632012</v>
          </cell>
          <cell r="T99">
            <v>687.30591301632012</v>
          </cell>
          <cell r="U99">
            <v>687.30591301632012</v>
          </cell>
          <cell r="V99">
            <v>687.93298329599997</v>
          </cell>
          <cell r="W99">
            <v>687.93298329599997</v>
          </cell>
          <cell r="X99">
            <v>687.93298329599997</v>
          </cell>
          <cell r="Z99">
            <v>0</v>
          </cell>
          <cell r="AA99">
            <v>0</v>
          </cell>
          <cell r="AC99">
            <v>0</v>
          </cell>
          <cell r="AD99">
            <v>0</v>
          </cell>
        </row>
        <row r="100">
          <cell r="C100" t="str">
            <v>Уголь</v>
          </cell>
          <cell r="D100" t="str">
            <v>L22</v>
          </cell>
          <cell r="E100" t="str">
            <v>22.</v>
          </cell>
          <cell r="F100" t="str">
            <v>руб/тнт</v>
          </cell>
          <cell r="G100">
            <v>0</v>
          </cell>
          <cell r="H100">
            <v>0</v>
          </cell>
          <cell r="I100">
            <v>0</v>
          </cell>
          <cell r="K100">
            <v>0</v>
          </cell>
          <cell r="L100">
            <v>0</v>
          </cell>
          <cell r="N100">
            <v>0</v>
          </cell>
          <cell r="O100">
            <v>0</v>
          </cell>
          <cell r="Q100">
            <v>0</v>
          </cell>
          <cell r="R100">
            <v>0</v>
          </cell>
          <cell r="T100">
            <v>0</v>
          </cell>
          <cell r="U100">
            <v>0</v>
          </cell>
          <cell r="W100">
            <v>0</v>
          </cell>
          <cell r="X100">
            <v>0</v>
          </cell>
          <cell r="Z100">
            <v>0</v>
          </cell>
          <cell r="AA100">
            <v>0</v>
          </cell>
          <cell r="AC100">
            <v>0</v>
          </cell>
          <cell r="AD100">
            <v>0</v>
          </cell>
        </row>
        <row r="101">
          <cell r="G101">
            <v>0</v>
          </cell>
          <cell r="H101">
            <v>0</v>
          </cell>
          <cell r="I101">
            <v>0</v>
          </cell>
          <cell r="K101">
            <v>0</v>
          </cell>
          <cell r="L101">
            <v>0</v>
          </cell>
          <cell r="N101">
            <v>0</v>
          </cell>
          <cell r="O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  <cell r="W101">
            <v>0</v>
          </cell>
          <cell r="X101">
            <v>0</v>
          </cell>
          <cell r="Z101">
            <v>0</v>
          </cell>
          <cell r="AA101">
            <v>0</v>
          </cell>
          <cell r="AC101">
            <v>0</v>
          </cell>
          <cell r="AD101">
            <v>0</v>
          </cell>
        </row>
        <row r="102">
          <cell r="G102">
            <v>2302.4690947218328</v>
          </cell>
          <cell r="H102">
            <v>2579.0157029008792</v>
          </cell>
          <cell r="I102">
            <v>2579.0157029008792</v>
          </cell>
          <cell r="J102">
            <v>0</v>
          </cell>
          <cell r="K102">
            <v>0</v>
          </cell>
          <cell r="L102">
            <v>0</v>
          </cell>
          <cell r="M102">
            <v>2301.4868886767349</v>
          </cell>
          <cell r="N102">
            <v>2640.7661893652835</v>
          </cell>
          <cell r="O102">
            <v>2640.7661893652835</v>
          </cell>
          <cell r="P102">
            <v>2301.3443363538304</v>
          </cell>
          <cell r="Q102">
            <v>2653.4560647275971</v>
          </cell>
          <cell r="R102">
            <v>2653.4560647275971</v>
          </cell>
          <cell r="S102">
            <v>2301.4054302065042</v>
          </cell>
          <cell r="T102">
            <v>2574.0907073653852</v>
          </cell>
          <cell r="U102">
            <v>2574.0907073653852</v>
          </cell>
          <cell r="V102">
            <v>2305.419535721911</v>
          </cell>
          <cell r="W102">
            <v>2549.7008045915341</v>
          </cell>
          <cell r="X102">
            <v>2549.7008045915341</v>
          </cell>
          <cell r="Y102">
            <v>2301.6905348523128</v>
          </cell>
          <cell r="Z102">
            <v>2545.1363398592694</v>
          </cell>
          <cell r="AA102">
            <v>2545.1363398592694</v>
          </cell>
          <cell r="AB102">
            <v>0</v>
          </cell>
        </row>
        <row r="103">
          <cell r="G103">
            <v>2302.5750299213555</v>
          </cell>
          <cell r="H103">
            <v>2302.5743193874073</v>
          </cell>
          <cell r="I103">
            <v>2302.5743193874073</v>
          </cell>
          <cell r="K103">
            <v>0</v>
          </cell>
          <cell r="L103">
            <v>0</v>
          </cell>
          <cell r="M103">
            <v>2301.4868886767349</v>
          </cell>
          <cell r="N103">
            <v>2301.4861784785676</v>
          </cell>
          <cell r="O103">
            <v>2301.4861784785676</v>
          </cell>
          <cell r="P103">
            <v>2301.3443363538304</v>
          </cell>
          <cell r="Q103">
            <v>2301.3436261996521</v>
          </cell>
          <cell r="R103">
            <v>2301.3436261996521</v>
          </cell>
          <cell r="S103">
            <v>2301.4054302065042</v>
          </cell>
          <cell r="T103">
            <v>2301.4047200334735</v>
          </cell>
          <cell r="U103">
            <v>2301.4047200334735</v>
          </cell>
          <cell r="V103">
            <v>2305.419535721911</v>
          </cell>
          <cell r="W103">
            <v>2305.4188243101985</v>
          </cell>
          <cell r="X103">
            <v>2305.4188243101985</v>
          </cell>
          <cell r="Y103">
            <v>2301.6905348523128</v>
          </cell>
          <cell r="Z103">
            <v>2301.6898245913039</v>
          </cell>
          <cell r="AA103">
            <v>2301.6898245913039</v>
          </cell>
          <cell r="AC103">
            <v>0</v>
          </cell>
          <cell r="AD103">
            <v>0</v>
          </cell>
        </row>
        <row r="104">
          <cell r="G104">
            <v>2302.3446931119797</v>
          </cell>
          <cell r="H104">
            <v>2903.6457908573302</v>
          </cell>
          <cell r="I104">
            <v>2903.6457908573302</v>
          </cell>
          <cell r="K104">
            <v>0</v>
          </cell>
          <cell r="L104">
            <v>0</v>
          </cell>
          <cell r="M104">
            <v>2301.4868886767349</v>
          </cell>
          <cell r="N104">
            <v>2902.5210090379051</v>
          </cell>
          <cell r="O104">
            <v>2902.5210090379051</v>
          </cell>
          <cell r="P104">
            <v>2301.3443363538304</v>
          </cell>
          <cell r="Q104">
            <v>2902.5210090379051</v>
          </cell>
          <cell r="R104">
            <v>2902.5210090379051</v>
          </cell>
          <cell r="S104">
            <v>2301.4054302065042</v>
          </cell>
          <cell r="T104">
            <v>2902.5210090379051</v>
          </cell>
          <cell r="U104">
            <v>2902.5210090379051</v>
          </cell>
          <cell r="V104">
            <v>2305.419535721911</v>
          </cell>
          <cell r="W104">
            <v>2907.8151544827533</v>
          </cell>
          <cell r="X104">
            <v>2907.8151544827533</v>
          </cell>
          <cell r="Y104">
            <v>2301.6905348523128</v>
          </cell>
          <cell r="Z104">
            <v>2902.5210090379051</v>
          </cell>
          <cell r="AA104">
            <v>2902.5210090379051</v>
          </cell>
          <cell r="AC104">
            <v>0</v>
          </cell>
          <cell r="AD104">
            <v>0</v>
          </cell>
        </row>
        <row r="105">
          <cell r="G105">
            <v>0</v>
          </cell>
          <cell r="H105">
            <v>0</v>
          </cell>
          <cell r="I105">
            <v>0</v>
          </cell>
          <cell r="K105">
            <v>0</v>
          </cell>
          <cell r="L105">
            <v>0</v>
          </cell>
          <cell r="N105">
            <v>0</v>
          </cell>
          <cell r="O105">
            <v>0</v>
          </cell>
          <cell r="Q105">
            <v>0</v>
          </cell>
          <cell r="R105">
            <v>0</v>
          </cell>
          <cell r="T105">
            <v>0</v>
          </cell>
          <cell r="U105">
            <v>0</v>
          </cell>
          <cell r="W105">
            <v>0</v>
          </cell>
          <cell r="X105">
            <v>0</v>
          </cell>
          <cell r="Z105">
            <v>0</v>
          </cell>
          <cell r="AA105">
            <v>0</v>
          </cell>
          <cell r="AC105">
            <v>0</v>
          </cell>
          <cell r="AD105">
            <v>0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</row>
        <row r="107">
          <cell r="C107" t="str">
            <v>Другие виды топлива</v>
          </cell>
          <cell r="D107" t="str">
            <v>L22</v>
          </cell>
          <cell r="E107" t="str">
            <v>22.</v>
          </cell>
          <cell r="F107" t="str">
            <v>руб/тнт</v>
          </cell>
          <cell r="G107">
            <v>0</v>
          </cell>
          <cell r="H107">
            <v>0</v>
          </cell>
          <cell r="I107">
            <v>0</v>
          </cell>
          <cell r="K107">
            <v>0</v>
          </cell>
          <cell r="L107">
            <v>0</v>
          </cell>
          <cell r="N107">
            <v>0</v>
          </cell>
          <cell r="O107">
            <v>0</v>
          </cell>
          <cell r="Q107">
            <v>0</v>
          </cell>
          <cell r="R107">
            <v>0</v>
          </cell>
          <cell r="T107">
            <v>0</v>
          </cell>
          <cell r="U107">
            <v>0</v>
          </cell>
          <cell r="W107">
            <v>0</v>
          </cell>
          <cell r="X107">
            <v>0</v>
          </cell>
          <cell r="Z107">
            <v>0</v>
          </cell>
          <cell r="AA107">
            <v>0</v>
          </cell>
          <cell r="AC107">
            <v>0</v>
          </cell>
          <cell r="AD107">
            <v>0</v>
          </cell>
        </row>
        <row r="108">
          <cell r="C108" t="str">
            <v>Другие виды топлива</v>
          </cell>
          <cell r="D108" t="str">
            <v>L22</v>
          </cell>
          <cell r="E108" t="str">
            <v>22.</v>
          </cell>
          <cell r="F108" t="str">
            <v>руб/тнт</v>
          </cell>
          <cell r="G108">
            <v>0</v>
          </cell>
          <cell r="H108">
            <v>0</v>
          </cell>
          <cell r="I108">
            <v>0</v>
          </cell>
          <cell r="K108">
            <v>0</v>
          </cell>
          <cell r="L108">
            <v>0</v>
          </cell>
          <cell r="N108">
            <v>0</v>
          </cell>
          <cell r="O108">
            <v>0</v>
          </cell>
          <cell r="Q108">
            <v>0</v>
          </cell>
          <cell r="R108">
            <v>0</v>
          </cell>
          <cell r="T108">
            <v>0</v>
          </cell>
          <cell r="U108">
            <v>0</v>
          </cell>
          <cell r="W108">
            <v>0</v>
          </cell>
          <cell r="X108">
            <v>0</v>
          </cell>
          <cell r="Z108">
            <v>0</v>
          </cell>
          <cell r="AA108">
            <v>0</v>
          </cell>
          <cell r="AC108">
            <v>0</v>
          </cell>
          <cell r="AD108">
            <v>0</v>
          </cell>
        </row>
        <row r="110">
          <cell r="G110">
            <v>6233727.546204526</v>
          </cell>
          <cell r="H110">
            <v>6918996.76332899</v>
          </cell>
          <cell r="I110">
            <v>6918996.76332899</v>
          </cell>
          <cell r="J110">
            <v>0</v>
          </cell>
          <cell r="K110">
            <v>0</v>
          </cell>
          <cell r="L110">
            <v>0</v>
          </cell>
          <cell r="M110">
            <v>1229388.7709468077</v>
          </cell>
          <cell r="N110">
            <v>1360415.4493561261</v>
          </cell>
          <cell r="O110">
            <v>1360415.4493561261</v>
          </cell>
          <cell r="P110">
            <v>694887.22655509308</v>
          </cell>
          <cell r="Q110">
            <v>801206.79746938136</v>
          </cell>
          <cell r="R110">
            <v>801206.79746938136</v>
          </cell>
          <cell r="S110">
            <v>987704.62815822265</v>
          </cell>
          <cell r="T110">
            <v>1096834.8758128788</v>
          </cell>
          <cell r="U110">
            <v>1096834.8758128788</v>
          </cell>
          <cell r="V110">
            <v>1497598.0355778385</v>
          </cell>
          <cell r="W110">
            <v>1643453.7005339852</v>
          </cell>
          <cell r="X110">
            <v>1643453.7005339852</v>
          </cell>
          <cell r="Y110">
            <v>1824148.8849665639</v>
          </cell>
          <cell r="Z110">
            <v>2017085.9401566186</v>
          </cell>
          <cell r="AA110">
            <v>2017085.9401566186</v>
          </cell>
          <cell r="AB110">
            <v>0</v>
          </cell>
        </row>
        <row r="111">
          <cell r="G111">
            <v>528319.67885592475</v>
          </cell>
          <cell r="H111">
            <v>528319.67885592475</v>
          </cell>
          <cell r="I111">
            <v>528319.67885592475</v>
          </cell>
          <cell r="J111">
            <v>0</v>
          </cell>
          <cell r="K111">
            <v>0</v>
          </cell>
          <cell r="L111">
            <v>0</v>
          </cell>
          <cell r="M111">
            <v>340574.80023324571</v>
          </cell>
          <cell r="N111">
            <v>340574.80023324571</v>
          </cell>
          <cell r="O111">
            <v>340574.80023324571</v>
          </cell>
          <cell r="P111">
            <v>0</v>
          </cell>
          <cell r="Q111">
            <v>0</v>
          </cell>
          <cell r="R111">
            <v>0</v>
          </cell>
          <cell r="S111">
            <v>66668.673562583048</v>
          </cell>
          <cell r="T111">
            <v>66668.673562583048</v>
          </cell>
          <cell r="U111">
            <v>66668.673562583048</v>
          </cell>
          <cell r="V111">
            <v>121076.20506009604</v>
          </cell>
          <cell r="W111">
            <v>121076.20506009604</v>
          </cell>
          <cell r="X111">
            <v>121076.20506009604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</row>
        <row r="112">
          <cell r="C112" t="str">
            <v>Уголь</v>
          </cell>
          <cell r="D112" t="str">
            <v>L23</v>
          </cell>
          <cell r="E112" t="str">
            <v>23.</v>
          </cell>
          <cell r="F112" t="str">
            <v>тыс.руб.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</row>
        <row r="113">
          <cell r="B113" t="str">
            <v>Челябинский</v>
          </cell>
          <cell r="C113" t="str">
            <v>Уголь</v>
          </cell>
          <cell r="D113" t="str">
            <v>L23</v>
          </cell>
          <cell r="E113" t="str">
            <v>Челябинский23.</v>
          </cell>
          <cell r="F113" t="str">
            <v>тыс.руб.</v>
          </cell>
          <cell r="G113">
            <v>528319.67885592475</v>
          </cell>
          <cell r="H113">
            <v>528319.67885592475</v>
          </cell>
          <cell r="I113">
            <v>528319.67885592475</v>
          </cell>
          <cell r="J113">
            <v>0</v>
          </cell>
          <cell r="K113">
            <v>0</v>
          </cell>
          <cell r="L113">
            <v>0</v>
          </cell>
          <cell r="M113">
            <v>340574.80023324571</v>
          </cell>
          <cell r="N113">
            <v>340574.80023324571</v>
          </cell>
          <cell r="O113">
            <v>340574.80023324571</v>
          </cell>
          <cell r="P113">
            <v>0</v>
          </cell>
          <cell r="Q113">
            <v>0</v>
          </cell>
          <cell r="R113">
            <v>0</v>
          </cell>
          <cell r="S113">
            <v>66668.673562583048</v>
          </cell>
          <cell r="T113">
            <v>66668.673562583048</v>
          </cell>
          <cell r="U113">
            <v>66668.673562583048</v>
          </cell>
          <cell r="V113">
            <v>121076.20506009604</v>
          </cell>
          <cell r="W113">
            <v>121076.20506009604</v>
          </cell>
          <cell r="X113">
            <v>121076.20506009604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</row>
        <row r="114">
          <cell r="C114" t="str">
            <v>Уголь</v>
          </cell>
          <cell r="D114" t="str">
            <v>L23</v>
          </cell>
          <cell r="E114" t="str">
            <v>23.</v>
          </cell>
          <cell r="F114" t="str">
            <v>тыс.руб.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</row>
        <row r="116">
          <cell r="G116">
            <v>5705407.867348602</v>
          </cell>
          <cell r="H116">
            <v>6390677.084473066</v>
          </cell>
          <cell r="I116">
            <v>6390677.084473066</v>
          </cell>
          <cell r="J116">
            <v>0</v>
          </cell>
          <cell r="K116">
            <v>0</v>
          </cell>
          <cell r="L116">
            <v>0</v>
          </cell>
          <cell r="M116">
            <v>888813.97071356187</v>
          </cell>
          <cell r="N116">
            <v>1019840.6491228804</v>
          </cell>
          <cell r="O116">
            <v>1019840.6491228804</v>
          </cell>
          <cell r="P116">
            <v>694887.22655509308</v>
          </cell>
          <cell r="Q116">
            <v>801206.79746938136</v>
          </cell>
          <cell r="R116">
            <v>801206.79746938136</v>
          </cell>
          <cell r="S116">
            <v>921035.9545956396</v>
          </cell>
          <cell r="T116">
            <v>1030166.2022502959</v>
          </cell>
          <cell r="U116">
            <v>1030166.2022502959</v>
          </cell>
          <cell r="V116">
            <v>1376521.8305177426</v>
          </cell>
          <cell r="W116">
            <v>1522377.4954738892</v>
          </cell>
          <cell r="X116">
            <v>1522377.4954738892</v>
          </cell>
          <cell r="Y116">
            <v>1824148.8849665639</v>
          </cell>
          <cell r="Z116">
            <v>2017085.9401566186</v>
          </cell>
          <cell r="AA116">
            <v>2017085.9401566186</v>
          </cell>
          <cell r="AB116">
            <v>0</v>
          </cell>
        </row>
        <row r="117">
          <cell r="G117">
            <v>3081550.8003270738</v>
          </cell>
          <cell r="H117">
            <v>3081549.8494149735</v>
          </cell>
          <cell r="I117">
            <v>3081549.8494149735</v>
          </cell>
          <cell r="J117">
            <v>0</v>
          </cell>
          <cell r="K117">
            <v>0</v>
          </cell>
          <cell r="L117">
            <v>0</v>
          </cell>
          <cell r="M117">
            <v>387084.62271666335</v>
          </cell>
          <cell r="N117">
            <v>387084.50326919183</v>
          </cell>
          <cell r="O117">
            <v>387084.50326919183</v>
          </cell>
          <cell r="P117">
            <v>287888.48902929202</v>
          </cell>
          <cell r="Q117">
            <v>287888.40019199369</v>
          </cell>
          <cell r="R117">
            <v>287888.40019199369</v>
          </cell>
          <cell r="S117">
            <v>503223.95508542488</v>
          </cell>
          <cell r="T117">
            <v>503223.79979940853</v>
          </cell>
          <cell r="U117">
            <v>503223.79979940853</v>
          </cell>
          <cell r="V117">
            <v>818318.76416930975</v>
          </cell>
          <cell r="W117">
            <v>818318.51165060583</v>
          </cell>
          <cell r="X117">
            <v>818318.51165060583</v>
          </cell>
          <cell r="Y117">
            <v>1085034.9693263834</v>
          </cell>
          <cell r="Z117">
            <v>1085034.6345037736</v>
          </cell>
          <cell r="AA117">
            <v>1085034.6345037736</v>
          </cell>
          <cell r="AB117">
            <v>0</v>
          </cell>
        </row>
        <row r="118">
          <cell r="G118">
            <v>2623857.0670215273</v>
          </cell>
          <cell r="H118">
            <v>3309127.2350580925</v>
          </cell>
          <cell r="I118">
            <v>3309127.2350580925</v>
          </cell>
          <cell r="J118">
            <v>0</v>
          </cell>
          <cell r="K118">
            <v>0</v>
          </cell>
          <cell r="L118">
            <v>0</v>
          </cell>
          <cell r="M118">
            <v>501729.34799689852</v>
          </cell>
          <cell r="N118">
            <v>632756.14585368859</v>
          </cell>
          <cell r="O118">
            <v>632756.14585368859</v>
          </cell>
          <cell r="P118">
            <v>406998.73752580106</v>
          </cell>
          <cell r="Q118">
            <v>513318.39727738767</v>
          </cell>
          <cell r="R118">
            <v>513318.39727738767</v>
          </cell>
          <cell r="S118">
            <v>417811.99951021478</v>
          </cell>
          <cell r="T118">
            <v>526942.40245088737</v>
          </cell>
          <cell r="U118">
            <v>526942.40245088737</v>
          </cell>
          <cell r="V118">
            <v>558203.0663484328</v>
          </cell>
          <cell r="W118">
            <v>704058.98382328346</v>
          </cell>
          <cell r="X118">
            <v>704058.98382328346</v>
          </cell>
          <cell r="Y118">
            <v>739113.91564018046</v>
          </cell>
          <cell r="Z118">
            <v>932051.30565284507</v>
          </cell>
          <cell r="AA118">
            <v>932051.30565284507</v>
          </cell>
          <cell r="AB118">
            <v>0</v>
          </cell>
        </row>
        <row r="119"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</row>
        <row r="120"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</row>
        <row r="121">
          <cell r="C121" t="str">
            <v>Другие виды топлива</v>
          </cell>
          <cell r="D121" t="str">
            <v>L23</v>
          </cell>
          <cell r="E121" t="str">
            <v>23.</v>
          </cell>
          <cell r="F121" t="str">
            <v>тыс.руб.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</row>
        <row r="122">
          <cell r="C122" t="str">
            <v>Другие виды топлива</v>
          </cell>
          <cell r="D122" t="str">
            <v>L23</v>
          </cell>
          <cell r="E122" t="str">
            <v>23.</v>
          </cell>
          <cell r="F122" t="str">
            <v>тыс.руб.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</row>
        <row r="123">
          <cell r="G123">
            <v>3629387.9668769464</v>
          </cell>
          <cell r="H123">
            <v>4016110.3989524432</v>
          </cell>
          <cell r="I123">
            <v>4016110.3989524432</v>
          </cell>
          <cell r="J123">
            <v>0</v>
          </cell>
          <cell r="K123">
            <v>0</v>
          </cell>
          <cell r="L123">
            <v>0</v>
          </cell>
          <cell r="M123">
            <v>769326.20904119045</v>
          </cell>
          <cell r="N123">
            <v>851320.00967292045</v>
          </cell>
          <cell r="O123">
            <v>851320.00967292045</v>
          </cell>
          <cell r="P123">
            <v>203919.64165455755</v>
          </cell>
          <cell r="Q123">
            <v>235119.88246081024</v>
          </cell>
          <cell r="R123">
            <v>235119.88246081024</v>
          </cell>
          <cell r="S123">
            <v>335876.41432612331</v>
          </cell>
          <cell r="T123">
            <v>372986.97879226046</v>
          </cell>
          <cell r="U123">
            <v>372986.97879226046</v>
          </cell>
          <cell r="V123">
            <v>1073723.3587888107</v>
          </cell>
          <cell r="W123">
            <v>1178296.5691928046</v>
          </cell>
          <cell r="X123">
            <v>1178296.5691928046</v>
          </cell>
          <cell r="Y123">
            <v>1246542.3430662644</v>
          </cell>
          <cell r="Z123">
            <v>1378386.9588336472</v>
          </cell>
          <cell r="AA123">
            <v>1378386.9588336472</v>
          </cell>
          <cell r="AB123">
            <v>0</v>
          </cell>
          <cell r="AC123">
            <v>0</v>
          </cell>
          <cell r="AD123">
            <v>0</v>
          </cell>
        </row>
        <row r="127">
          <cell r="C127" t="str">
            <v>Уголь</v>
          </cell>
          <cell r="D127" t="str">
            <v>L24</v>
          </cell>
          <cell r="E127" t="str">
            <v>24.</v>
          </cell>
          <cell r="F127" t="str">
            <v>руб/тнт</v>
          </cell>
          <cell r="G127">
            <v>0</v>
          </cell>
          <cell r="H127">
            <v>0</v>
          </cell>
          <cell r="I127">
            <v>0</v>
          </cell>
          <cell r="K127">
            <v>0</v>
          </cell>
          <cell r="L127">
            <v>0</v>
          </cell>
          <cell r="N127">
            <v>0</v>
          </cell>
          <cell r="O127">
            <v>0</v>
          </cell>
          <cell r="Q127">
            <v>0</v>
          </cell>
          <cell r="R127">
            <v>0</v>
          </cell>
          <cell r="T127">
            <v>0</v>
          </cell>
          <cell r="U127">
            <v>0</v>
          </cell>
          <cell r="W127">
            <v>0</v>
          </cell>
          <cell r="X127">
            <v>0</v>
          </cell>
          <cell r="Z127">
            <v>0</v>
          </cell>
          <cell r="AA127">
            <v>0</v>
          </cell>
          <cell r="AC127">
            <v>0</v>
          </cell>
          <cell r="AD127">
            <v>0</v>
          </cell>
        </row>
        <row r="128">
          <cell r="B128" t="str">
            <v>Челябинский</v>
          </cell>
          <cell r="C128" t="str">
            <v>Уголь</v>
          </cell>
          <cell r="D128" t="str">
            <v>L24</v>
          </cell>
          <cell r="E128" t="str">
            <v>Челябинский24.</v>
          </cell>
          <cell r="F128" t="str">
            <v>руб/тнт</v>
          </cell>
          <cell r="G128">
            <v>128.1778364568103</v>
          </cell>
          <cell r="H128">
            <v>128.1778364568103</v>
          </cell>
          <cell r="I128">
            <v>128.1778364568103</v>
          </cell>
          <cell r="K128">
            <v>0</v>
          </cell>
          <cell r="L128">
            <v>0</v>
          </cell>
          <cell r="M128">
            <v>139.9985446833</v>
          </cell>
          <cell r="N128">
            <v>139.9985446833</v>
          </cell>
          <cell r="O128">
            <v>139.9985446833</v>
          </cell>
          <cell r="Q128">
            <v>0</v>
          </cell>
          <cell r="R128">
            <v>0</v>
          </cell>
          <cell r="S128">
            <v>107.4938778848025</v>
          </cell>
          <cell r="T128">
            <v>107.4938778848025</v>
          </cell>
          <cell r="U128">
            <v>107.4938778848025</v>
          </cell>
          <cell r="V128">
            <v>106.45437664811429</v>
          </cell>
          <cell r="W128">
            <v>106.45437664811429</v>
          </cell>
          <cell r="X128">
            <v>106.45437664811429</v>
          </cell>
          <cell r="Z128">
            <v>0</v>
          </cell>
          <cell r="AA128">
            <v>0</v>
          </cell>
          <cell r="AC128">
            <v>0</v>
          </cell>
          <cell r="AD128">
            <v>0</v>
          </cell>
        </row>
        <row r="129">
          <cell r="C129" t="str">
            <v>Уголь</v>
          </cell>
          <cell r="D129" t="str">
            <v>L24</v>
          </cell>
          <cell r="E129" t="str">
            <v>24.</v>
          </cell>
          <cell r="F129" t="str">
            <v>руб/тнт</v>
          </cell>
          <cell r="G129">
            <v>0</v>
          </cell>
          <cell r="H129">
            <v>0</v>
          </cell>
          <cell r="I129">
            <v>0</v>
          </cell>
          <cell r="K129">
            <v>0</v>
          </cell>
          <cell r="L129">
            <v>0</v>
          </cell>
          <cell r="N129">
            <v>0</v>
          </cell>
          <cell r="O129">
            <v>0</v>
          </cell>
          <cell r="Q129">
            <v>0</v>
          </cell>
          <cell r="R129">
            <v>0</v>
          </cell>
          <cell r="T129">
            <v>0</v>
          </cell>
          <cell r="U129">
            <v>0</v>
          </cell>
          <cell r="W129">
            <v>0</v>
          </cell>
          <cell r="X129">
            <v>0</v>
          </cell>
          <cell r="Z129">
            <v>0</v>
          </cell>
          <cell r="AA129">
            <v>0</v>
          </cell>
          <cell r="AC129">
            <v>0</v>
          </cell>
          <cell r="AD129">
            <v>0</v>
          </cell>
        </row>
        <row r="130">
          <cell r="K130">
            <v>0</v>
          </cell>
          <cell r="L130">
            <v>0</v>
          </cell>
          <cell r="N130">
            <v>0</v>
          </cell>
          <cell r="O130">
            <v>0</v>
          </cell>
          <cell r="Q130">
            <v>0</v>
          </cell>
          <cell r="R130">
            <v>0</v>
          </cell>
          <cell r="T130">
            <v>0</v>
          </cell>
          <cell r="U130">
            <v>0</v>
          </cell>
          <cell r="W130">
            <v>0</v>
          </cell>
          <cell r="X130">
            <v>0</v>
          </cell>
          <cell r="Z130">
            <v>0</v>
          </cell>
          <cell r="AA130">
            <v>0</v>
          </cell>
          <cell r="AC130">
            <v>0</v>
          </cell>
          <cell r="AD130">
            <v>0</v>
          </cell>
        </row>
        <row r="132">
          <cell r="K132">
            <v>0</v>
          </cell>
          <cell r="L132">
            <v>0</v>
          </cell>
          <cell r="M132">
            <v>36.12919999999999</v>
          </cell>
          <cell r="N132">
            <v>36.128955304380241</v>
          </cell>
          <cell r="O132">
            <v>36.128955304380241</v>
          </cell>
          <cell r="P132">
            <v>132.58779967999999</v>
          </cell>
          <cell r="Q132">
            <v>132.58284961422316</v>
          </cell>
          <cell r="R132">
            <v>132.58284961422316</v>
          </cell>
          <cell r="S132">
            <v>132.58779967999999</v>
          </cell>
          <cell r="T132">
            <v>132.58284961422316</v>
          </cell>
          <cell r="U132">
            <v>132.58284961422316</v>
          </cell>
          <cell r="V132">
            <v>132.58779967999996</v>
          </cell>
          <cell r="W132">
            <v>132.58639783350017</v>
          </cell>
          <cell r="X132">
            <v>132.58639783350017</v>
          </cell>
          <cell r="Y132">
            <v>132.58779967999996</v>
          </cell>
          <cell r="Z132">
            <v>132.58639783350017</v>
          </cell>
          <cell r="AA132">
            <v>132.58639783350017</v>
          </cell>
          <cell r="AC132">
            <v>0</v>
          </cell>
          <cell r="AD132">
            <v>0</v>
          </cell>
        </row>
        <row r="133">
          <cell r="K133">
            <v>0</v>
          </cell>
          <cell r="L133">
            <v>0</v>
          </cell>
          <cell r="M133">
            <v>36.12919999999999</v>
          </cell>
          <cell r="N133">
            <v>0</v>
          </cell>
          <cell r="O133">
            <v>0</v>
          </cell>
          <cell r="P133">
            <v>132.58779967999999</v>
          </cell>
          <cell r="Q133">
            <v>96.458260816000006</v>
          </cell>
          <cell r="R133">
            <v>96.458260816000006</v>
          </cell>
          <cell r="S133">
            <v>132.58779967999999</v>
          </cell>
          <cell r="T133">
            <v>96.458260816000006</v>
          </cell>
          <cell r="U133">
            <v>96.458260816000006</v>
          </cell>
          <cell r="V133">
            <v>132.58779967999996</v>
          </cell>
          <cell r="W133">
            <v>84.953047248999994</v>
          </cell>
          <cell r="X133">
            <v>84.953047248999994</v>
          </cell>
          <cell r="Y133">
            <v>132.58779967999996</v>
          </cell>
          <cell r="Z133">
            <v>96.458530902999996</v>
          </cell>
          <cell r="AA133">
            <v>96.458530902999996</v>
          </cell>
          <cell r="AC133">
            <v>0</v>
          </cell>
          <cell r="AD133">
            <v>0</v>
          </cell>
        </row>
        <row r="134">
          <cell r="K134">
            <v>0</v>
          </cell>
          <cell r="L134">
            <v>0</v>
          </cell>
          <cell r="N134">
            <v>0</v>
          </cell>
          <cell r="O134">
            <v>0</v>
          </cell>
          <cell r="Q134">
            <v>0</v>
          </cell>
          <cell r="R134">
            <v>0</v>
          </cell>
          <cell r="T134">
            <v>0</v>
          </cell>
          <cell r="U134">
            <v>0</v>
          </cell>
          <cell r="W134">
            <v>0</v>
          </cell>
          <cell r="X134">
            <v>0</v>
          </cell>
          <cell r="Z134">
            <v>0</v>
          </cell>
          <cell r="AA134">
            <v>0</v>
          </cell>
          <cell r="AC134">
            <v>0</v>
          </cell>
          <cell r="AD134">
            <v>0</v>
          </cell>
        </row>
        <row r="136">
          <cell r="C136" t="str">
            <v>Другие виды топлива</v>
          </cell>
          <cell r="D136" t="str">
            <v>L24</v>
          </cell>
          <cell r="E136" t="str">
            <v>24.</v>
          </cell>
          <cell r="F136" t="str">
            <v>руб/тнт</v>
          </cell>
          <cell r="G136">
            <v>0</v>
          </cell>
          <cell r="H136">
            <v>0</v>
          </cell>
          <cell r="I136">
            <v>0</v>
          </cell>
          <cell r="K136">
            <v>0</v>
          </cell>
          <cell r="L136">
            <v>0</v>
          </cell>
          <cell r="N136">
            <v>0</v>
          </cell>
          <cell r="O136">
            <v>0</v>
          </cell>
          <cell r="Q136">
            <v>0</v>
          </cell>
          <cell r="R136">
            <v>0</v>
          </cell>
          <cell r="T136">
            <v>0</v>
          </cell>
          <cell r="U136">
            <v>0</v>
          </cell>
          <cell r="W136">
            <v>0</v>
          </cell>
          <cell r="X136">
            <v>0</v>
          </cell>
          <cell r="Z136">
            <v>0</v>
          </cell>
          <cell r="AA136">
            <v>0</v>
          </cell>
          <cell r="AC136">
            <v>0</v>
          </cell>
          <cell r="AD136">
            <v>0</v>
          </cell>
        </row>
        <row r="137">
          <cell r="C137" t="str">
            <v>Другие виды топлива</v>
          </cell>
          <cell r="D137" t="str">
            <v>L24</v>
          </cell>
          <cell r="E137" t="str">
            <v>24.</v>
          </cell>
          <cell r="F137" t="str">
            <v>руб/тнт</v>
          </cell>
          <cell r="G137">
            <v>0</v>
          </cell>
          <cell r="H137">
            <v>0</v>
          </cell>
          <cell r="I137">
            <v>0</v>
          </cell>
          <cell r="K137">
            <v>0</v>
          </cell>
          <cell r="L137">
            <v>0</v>
          </cell>
          <cell r="N137">
            <v>0</v>
          </cell>
          <cell r="O137">
            <v>0</v>
          </cell>
          <cell r="Q137">
            <v>0</v>
          </cell>
          <cell r="R137">
            <v>0</v>
          </cell>
          <cell r="T137">
            <v>0</v>
          </cell>
          <cell r="U137">
            <v>0</v>
          </cell>
          <cell r="W137">
            <v>0</v>
          </cell>
          <cell r="X137">
            <v>0</v>
          </cell>
          <cell r="Z137">
            <v>0</v>
          </cell>
          <cell r="AA137">
            <v>0</v>
          </cell>
          <cell r="AC137">
            <v>0</v>
          </cell>
          <cell r="AD137">
            <v>0</v>
          </cell>
        </row>
        <row r="141">
          <cell r="C141" t="str">
            <v>Уголь</v>
          </cell>
          <cell r="D141" t="str">
            <v>L25</v>
          </cell>
          <cell r="F141" t="str">
            <v>тыс.руб.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</row>
        <row r="142">
          <cell r="B142" t="str">
            <v>Челябинский</v>
          </cell>
          <cell r="C142" t="str">
            <v>Уголь</v>
          </cell>
          <cell r="D142" t="str">
            <v>L25</v>
          </cell>
          <cell r="F142" t="str">
            <v>тыс.руб.</v>
          </cell>
          <cell r="G142">
            <v>98206.601020114118</v>
          </cell>
          <cell r="H142">
            <v>98206.601020114118</v>
          </cell>
          <cell r="I142">
            <v>98206.601020114118</v>
          </cell>
          <cell r="J142">
            <v>0</v>
          </cell>
          <cell r="K142">
            <v>0</v>
          </cell>
          <cell r="L142">
            <v>0</v>
          </cell>
          <cell r="M142">
            <v>69043.724575220142</v>
          </cell>
          <cell r="N142">
            <v>69043.724575220142</v>
          </cell>
          <cell r="O142">
            <v>69043.724575220142</v>
          </cell>
          <cell r="P142">
            <v>0</v>
          </cell>
          <cell r="Q142">
            <v>0</v>
          </cell>
          <cell r="R142">
            <v>0</v>
          </cell>
          <cell r="S142">
            <v>10426.906154825843</v>
          </cell>
          <cell r="T142">
            <v>10426.906154825843</v>
          </cell>
          <cell r="U142">
            <v>10426.906154825843</v>
          </cell>
          <cell r="V142">
            <v>18735.970290068122</v>
          </cell>
          <cell r="W142">
            <v>18735.970290068122</v>
          </cell>
          <cell r="X142">
            <v>18735.970290068122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C143" t="str">
            <v>Уголь</v>
          </cell>
          <cell r="D143" t="str">
            <v>L25</v>
          </cell>
          <cell r="F143" t="str">
            <v>тыс.руб.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</row>
        <row r="150">
          <cell r="C150" t="str">
            <v>Другие виды топлива</v>
          </cell>
          <cell r="D150" t="str">
            <v>L25</v>
          </cell>
          <cell r="F150" t="str">
            <v>тыс.руб.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</row>
        <row r="151">
          <cell r="C151" t="str">
            <v>Другие виды топлива</v>
          </cell>
          <cell r="D151" t="str">
            <v>L25</v>
          </cell>
          <cell r="F151" t="str">
            <v>тыс.руб.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</row>
        <row r="152">
          <cell r="J152">
            <v>0</v>
          </cell>
          <cell r="K152">
            <v>0</v>
          </cell>
          <cell r="L152">
            <v>0</v>
          </cell>
          <cell r="M152">
            <v>51937.504957864265</v>
          </cell>
          <cell r="N152">
            <v>47008.685609603432</v>
          </cell>
          <cell r="O152">
            <v>47008.685609603432</v>
          </cell>
          <cell r="P152">
            <v>11748.462049511785</v>
          </cell>
          <cell r="Q152">
            <v>9873.2054891187963</v>
          </cell>
          <cell r="R152">
            <v>9873.2054891187963</v>
          </cell>
          <cell r="S152">
            <v>21590.022989444798</v>
          </cell>
          <cell r="T152">
            <v>19359.152938119776</v>
          </cell>
          <cell r="U152">
            <v>19359.152938119776</v>
          </cell>
          <cell r="V152">
            <v>70191.892355874064</v>
          </cell>
          <cell r="W152">
            <v>61922.339316033002</v>
          </cell>
          <cell r="X152">
            <v>61922.339316033002</v>
          </cell>
          <cell r="Y152">
            <v>71806.484830382527</v>
          </cell>
          <cell r="Z152">
            <v>63877.910365769421</v>
          </cell>
          <cell r="AA152">
            <v>63877.910365769421</v>
          </cell>
          <cell r="AB152">
            <v>0</v>
          </cell>
          <cell r="AC152">
            <v>0</v>
          </cell>
          <cell r="AD152">
            <v>0</v>
          </cell>
        </row>
        <row r="156">
          <cell r="C156" t="str">
            <v>Уголь</v>
          </cell>
          <cell r="D156" t="str">
            <v>L26</v>
          </cell>
          <cell r="F156" t="str">
            <v>тыс.руб.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</row>
        <row r="157">
          <cell r="B157" t="str">
            <v>Челябинский</v>
          </cell>
          <cell r="C157" t="str">
            <v>Уголь</v>
          </cell>
          <cell r="D157" t="str">
            <v>L26</v>
          </cell>
          <cell r="F157" t="str">
            <v>тыс.руб.</v>
          </cell>
          <cell r="G157">
            <v>626526.2798760389</v>
          </cell>
          <cell r="H157">
            <v>626526.2798760389</v>
          </cell>
          <cell r="I157">
            <v>626526.2798760389</v>
          </cell>
          <cell r="J157">
            <v>0</v>
          </cell>
          <cell r="K157">
            <v>0</v>
          </cell>
          <cell r="L157">
            <v>0</v>
          </cell>
          <cell r="M157">
            <v>409618.52480846585</v>
          </cell>
          <cell r="N157">
            <v>409618.52480846585</v>
          </cell>
          <cell r="O157">
            <v>409618.52480846585</v>
          </cell>
          <cell r="P157">
            <v>0</v>
          </cell>
          <cell r="Q157">
            <v>0</v>
          </cell>
          <cell r="R157">
            <v>0</v>
          </cell>
          <cell r="S157">
            <v>77095.579717408895</v>
          </cell>
          <cell r="T157">
            <v>77095.579717408895</v>
          </cell>
          <cell r="U157">
            <v>77095.579717408895</v>
          </cell>
          <cell r="V157">
            <v>139812.17535016415</v>
          </cell>
          <cell r="W157">
            <v>139812.17535016415</v>
          </cell>
          <cell r="X157">
            <v>139812.17535016415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</row>
        <row r="158">
          <cell r="C158" t="str">
            <v>Уголь</v>
          </cell>
          <cell r="D158" t="str">
            <v>L26</v>
          </cell>
          <cell r="F158" t="str">
            <v>тыс.руб.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</row>
        <row r="165">
          <cell r="C165" t="str">
            <v>Другие виды топлива</v>
          </cell>
          <cell r="D165" t="str">
            <v>L26</v>
          </cell>
          <cell r="F165" t="str">
            <v>тыс.руб.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</row>
        <row r="166">
          <cell r="C166" t="str">
            <v>Другие виды топлива</v>
          </cell>
          <cell r="D166" t="str">
            <v>L26</v>
          </cell>
          <cell r="F166" t="str">
            <v>тыс.руб.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</row>
        <row r="169">
          <cell r="G169">
            <v>2116.2425094195514</v>
          </cell>
          <cell r="H169">
            <v>2321.1514453322156</v>
          </cell>
          <cell r="I169">
            <v>2321.1514453322156</v>
          </cell>
          <cell r="J169">
            <v>0</v>
          </cell>
          <cell r="K169">
            <v>0</v>
          </cell>
          <cell r="L169">
            <v>0</v>
          </cell>
          <cell r="M169">
            <v>2023.77224487137</v>
          </cell>
          <cell r="N169">
            <v>2213.6771043148451</v>
          </cell>
          <cell r="O169">
            <v>2213.6771043148451</v>
          </cell>
          <cell r="P169">
            <v>2153.866966771267</v>
          </cell>
          <cell r="Q169">
            <v>2446.7341723684076</v>
          </cell>
          <cell r="R169">
            <v>2446.7341723684076</v>
          </cell>
          <cell r="S169">
            <v>2128.0759240784387</v>
          </cell>
          <cell r="T169">
            <v>2335.722377493164</v>
          </cell>
          <cell r="U169">
            <v>2335.722377493164</v>
          </cell>
          <cell r="V169">
            <v>2126.241673849474</v>
          </cell>
          <cell r="W169">
            <v>2305.245187813362</v>
          </cell>
          <cell r="X169">
            <v>2305.245187813362</v>
          </cell>
          <cell r="Y169">
            <v>2153.9564991935817</v>
          </cell>
          <cell r="Z169">
            <v>2356.4141165332053</v>
          </cell>
          <cell r="AA169">
            <v>2356.4141165332053</v>
          </cell>
          <cell r="AB169">
            <v>0</v>
          </cell>
        </row>
        <row r="170">
          <cell r="G170">
            <v>1901.7047592847246</v>
          </cell>
          <cell r="H170">
            <v>1901.7047592847246</v>
          </cell>
          <cell r="I170">
            <v>1901.7047592847246</v>
          </cell>
          <cell r="J170">
            <v>0</v>
          </cell>
          <cell r="K170">
            <v>0</v>
          </cell>
          <cell r="L170">
            <v>0</v>
          </cell>
          <cell r="M170">
            <v>1931.5699631197479</v>
          </cell>
          <cell r="N170">
            <v>1931.5699631197479</v>
          </cell>
          <cell r="O170">
            <v>1931.5699631197479</v>
          </cell>
          <cell r="P170">
            <v>0</v>
          </cell>
          <cell r="Q170">
            <v>0</v>
          </cell>
          <cell r="R170">
            <v>0</v>
          </cell>
          <cell r="S170">
            <v>1848.3716067467967</v>
          </cell>
          <cell r="T170">
            <v>1848.3716067467967</v>
          </cell>
          <cell r="U170">
            <v>1848.3716067467967</v>
          </cell>
          <cell r="V170">
            <v>1847.4124649863122</v>
          </cell>
          <cell r="W170">
            <v>1847.4124649863122</v>
          </cell>
          <cell r="X170">
            <v>1847.4124649863122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</row>
        <row r="171">
          <cell r="C171" t="str">
            <v>Уголь</v>
          </cell>
          <cell r="D171" t="str">
            <v>L27</v>
          </cell>
          <cell r="F171" t="str">
            <v>руб/тут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</row>
        <row r="172">
          <cell r="B172" t="str">
            <v>Челябинский</v>
          </cell>
          <cell r="C172" t="str">
            <v>Уголь</v>
          </cell>
          <cell r="D172" t="str">
            <v>L27</v>
          </cell>
          <cell r="F172" t="str">
            <v>руб/тут</v>
          </cell>
          <cell r="G172">
            <v>1901.7047592847246</v>
          </cell>
          <cell r="H172">
            <v>1901.7047592847246</v>
          </cell>
          <cell r="I172">
            <v>1901.7047592847246</v>
          </cell>
          <cell r="J172">
            <v>0</v>
          </cell>
          <cell r="K172">
            <v>0</v>
          </cell>
          <cell r="L172">
            <v>0</v>
          </cell>
          <cell r="M172">
            <v>1931.5699631197479</v>
          </cell>
          <cell r="N172">
            <v>1931.5699631197479</v>
          </cell>
          <cell r="O172">
            <v>1931.5699631197479</v>
          </cell>
          <cell r="P172">
            <v>0</v>
          </cell>
          <cell r="Q172">
            <v>0</v>
          </cell>
          <cell r="R172">
            <v>0</v>
          </cell>
          <cell r="S172">
            <v>1848.3716067467967</v>
          </cell>
          <cell r="T172">
            <v>1848.3716067467967</v>
          </cell>
          <cell r="U172">
            <v>1848.3716067467967</v>
          </cell>
          <cell r="V172">
            <v>1847.4124649863122</v>
          </cell>
          <cell r="W172">
            <v>1847.4124649863122</v>
          </cell>
          <cell r="X172">
            <v>1847.4124649863122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</row>
        <row r="173">
          <cell r="C173" t="str">
            <v>Уголь</v>
          </cell>
          <cell r="D173" t="str">
            <v>L27</v>
          </cell>
          <cell r="F173" t="str">
            <v>руб/тут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</row>
        <row r="175">
          <cell r="G175">
            <v>2141.4832498755422</v>
          </cell>
          <cell r="H175">
            <v>2370.500079458363</v>
          </cell>
          <cell r="I175">
            <v>2370.500079458363</v>
          </cell>
          <cell r="J175">
            <v>0</v>
          </cell>
          <cell r="K175">
            <v>0</v>
          </cell>
          <cell r="L175">
            <v>0</v>
          </cell>
          <cell r="M175">
            <v>2068.5751908382863</v>
          </cell>
          <cell r="N175">
            <v>2350.7586468073969</v>
          </cell>
          <cell r="O175">
            <v>2350.7586468073969</v>
          </cell>
          <cell r="P175">
            <v>2153.866966771267</v>
          </cell>
          <cell r="Q175">
            <v>2446.7341723684076</v>
          </cell>
          <cell r="R175">
            <v>2446.7341723684076</v>
          </cell>
          <cell r="S175">
            <v>2153.8721675646279</v>
          </cell>
          <cell r="T175">
            <v>2380.6691958522424</v>
          </cell>
          <cell r="U175">
            <v>2380.6691958522424</v>
          </cell>
          <cell r="V175">
            <v>2157.5172650069026</v>
          </cell>
          <cell r="W175">
            <v>2356.5991658130579</v>
          </cell>
          <cell r="X175">
            <v>2356.5991658130579</v>
          </cell>
          <cell r="Y175">
            <v>2153.9564991935817</v>
          </cell>
          <cell r="Z175">
            <v>2356.4141165332053</v>
          </cell>
          <cell r="AA175">
            <v>2356.4141165332053</v>
          </cell>
          <cell r="AB175">
            <v>0</v>
          </cell>
        </row>
        <row r="176">
          <cell r="G176">
            <v>2144.0414773745101</v>
          </cell>
          <cell r="H176">
            <v>2144.0389304518926</v>
          </cell>
          <cell r="I176">
            <v>2144.0389304518931</v>
          </cell>
          <cell r="J176">
            <v>0</v>
          </cell>
          <cell r="K176">
            <v>0</v>
          </cell>
          <cell r="L176">
            <v>0</v>
          </cell>
          <cell r="M176">
            <v>2068.4305384082813</v>
          </cell>
          <cell r="N176">
            <v>2068.4296934742138</v>
          </cell>
          <cell r="O176">
            <v>2068.4296934742138</v>
          </cell>
          <cell r="P176">
            <v>2153.7888237311236</v>
          </cell>
          <cell r="Q176">
            <v>2153.7838149971908</v>
          </cell>
          <cell r="R176">
            <v>2153.7838149971908</v>
          </cell>
          <cell r="S176">
            <v>2153.7857091288411</v>
          </cell>
          <cell r="T176">
            <v>2153.7807005111904</v>
          </cell>
          <cell r="U176">
            <v>2153.7807005111904</v>
          </cell>
          <cell r="V176">
            <v>2157.5095225862265</v>
          </cell>
          <cell r="W176">
            <v>2157.5076524627657</v>
          </cell>
          <cell r="X176">
            <v>2157.5076524627657</v>
          </cell>
          <cell r="Y176">
            <v>2153.7711765043819</v>
          </cell>
          <cell r="Z176">
            <v>2153.7693077795907</v>
          </cell>
          <cell r="AA176">
            <v>2153.7693077795907</v>
          </cell>
          <cell r="AB176">
            <v>0</v>
          </cell>
        </row>
        <row r="177">
          <cell r="G177">
            <v>2138.4787379101995</v>
          </cell>
          <cell r="H177">
            <v>2636.4675245545191</v>
          </cell>
          <cell r="I177">
            <v>2636.4675245545191</v>
          </cell>
          <cell r="J177">
            <v>0</v>
          </cell>
          <cell r="K177">
            <v>0</v>
          </cell>
          <cell r="L177">
            <v>0</v>
          </cell>
          <cell r="M177">
            <v>2068.6868041387038</v>
          </cell>
          <cell r="N177">
            <v>2568.6026628654031</v>
          </cell>
          <cell r="O177">
            <v>2568.6026628654031</v>
          </cell>
          <cell r="P177">
            <v>2153.9222442777263</v>
          </cell>
          <cell r="Q177">
            <v>2653.9639556229249</v>
          </cell>
          <cell r="R177">
            <v>2653.9639556229249</v>
          </cell>
          <cell r="S177">
            <v>2153.9763096340748</v>
          </cell>
          <cell r="T177">
            <v>2653.9639556229254</v>
          </cell>
          <cell r="U177">
            <v>2653.9639556229254</v>
          </cell>
          <cell r="V177">
            <v>2157.5286153999218</v>
          </cell>
          <cell r="W177">
            <v>2648.4674351608442</v>
          </cell>
          <cell r="X177">
            <v>2648.4674351608442</v>
          </cell>
          <cell r="Y177">
            <v>2154.2286146303654</v>
          </cell>
          <cell r="Z177">
            <v>2653.9641946379693</v>
          </cell>
          <cell r="AA177">
            <v>2653.9641946379693</v>
          </cell>
          <cell r="AB177">
            <v>0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</row>
        <row r="179"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</row>
        <row r="180">
          <cell r="C180" t="str">
            <v>Другие виды топлива</v>
          </cell>
          <cell r="D180" t="str">
            <v>L27</v>
          </cell>
          <cell r="F180" t="str">
            <v>руб/тут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</row>
        <row r="181">
          <cell r="C181" t="str">
            <v>Другие виды топлива</v>
          </cell>
          <cell r="D181" t="str">
            <v>L27</v>
          </cell>
          <cell r="F181" t="str">
            <v>руб/тут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</row>
        <row r="182">
          <cell r="G182">
            <v>2114.4292255843438</v>
          </cell>
          <cell r="H182">
            <v>2312.6170881396652</v>
          </cell>
          <cell r="I182">
            <v>2312.6170881396652</v>
          </cell>
          <cell r="J182">
            <v>0</v>
          </cell>
          <cell r="K182">
            <v>0</v>
          </cell>
          <cell r="L182">
            <v>0</v>
          </cell>
          <cell r="M182">
            <v>2023.7722448713703</v>
          </cell>
          <cell r="N182">
            <v>2213.6771043148451</v>
          </cell>
          <cell r="O182">
            <v>2213.6771043148451</v>
          </cell>
          <cell r="P182">
            <v>2153.866966771267</v>
          </cell>
          <cell r="Q182">
            <v>2446.7341723684071</v>
          </cell>
          <cell r="R182">
            <v>2446.7341723684071</v>
          </cell>
          <cell r="S182">
            <v>2128.0759240784391</v>
          </cell>
          <cell r="T182">
            <v>2335.722377493164</v>
          </cell>
          <cell r="U182">
            <v>2335.722377493164</v>
          </cell>
          <cell r="V182">
            <v>2126.241673849474</v>
          </cell>
          <cell r="W182">
            <v>2305.2451878133625</v>
          </cell>
          <cell r="X182">
            <v>2305.2451878133625</v>
          </cell>
          <cell r="Y182">
            <v>2153.9564991935817</v>
          </cell>
          <cell r="Z182">
            <v>2356.4141165332057</v>
          </cell>
          <cell r="AA182">
            <v>2356.4141165332057</v>
          </cell>
          <cell r="AB182">
            <v>0</v>
          </cell>
        </row>
        <row r="185">
          <cell r="G185">
            <v>817.73304649243164</v>
          </cell>
          <cell r="H185">
            <v>817.73304649243164</v>
          </cell>
          <cell r="I185">
            <v>817.73304649243164</v>
          </cell>
          <cell r="J185">
            <v>0</v>
          </cell>
          <cell r="K185">
            <v>0</v>
          </cell>
          <cell r="L185">
            <v>0</v>
          </cell>
          <cell r="M185">
            <v>830.57508414149152</v>
          </cell>
          <cell r="N185">
            <v>830.57508414149152</v>
          </cell>
          <cell r="O185">
            <v>830.57508414149152</v>
          </cell>
          <cell r="P185">
            <v>0</v>
          </cell>
          <cell r="Q185">
            <v>0</v>
          </cell>
          <cell r="R185">
            <v>0</v>
          </cell>
          <cell r="S185">
            <v>794.79979090112261</v>
          </cell>
          <cell r="T185">
            <v>794.79979090112261</v>
          </cell>
          <cell r="U185">
            <v>794.79979090112261</v>
          </cell>
          <cell r="V185">
            <v>794.38735994411422</v>
          </cell>
          <cell r="W185">
            <v>794.38735994411422</v>
          </cell>
          <cell r="X185">
            <v>794.38735994411422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</row>
        <row r="186">
          <cell r="C186" t="str">
            <v>Уголь</v>
          </cell>
          <cell r="D186" t="str">
            <v>L28</v>
          </cell>
          <cell r="F186" t="str">
            <v>руб/тнт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</row>
        <row r="187">
          <cell r="B187" t="str">
            <v>Челябинский</v>
          </cell>
          <cell r="C187" t="str">
            <v>Уголь</v>
          </cell>
          <cell r="D187" t="str">
            <v>L28</v>
          </cell>
          <cell r="F187" t="str">
            <v>руб/тнт</v>
          </cell>
          <cell r="G187">
            <v>817.73304649243164</v>
          </cell>
          <cell r="H187">
            <v>817.73304649243164</v>
          </cell>
          <cell r="I187">
            <v>817.73304649243164</v>
          </cell>
          <cell r="J187">
            <v>0</v>
          </cell>
          <cell r="K187">
            <v>0</v>
          </cell>
          <cell r="L187">
            <v>0</v>
          </cell>
          <cell r="M187">
            <v>830.57508414149152</v>
          </cell>
          <cell r="N187">
            <v>830.57508414149152</v>
          </cell>
          <cell r="O187">
            <v>830.57508414149152</v>
          </cell>
          <cell r="P187">
            <v>0</v>
          </cell>
          <cell r="Q187">
            <v>0</v>
          </cell>
          <cell r="R187">
            <v>0</v>
          </cell>
          <cell r="S187">
            <v>794.79979090112261</v>
          </cell>
          <cell r="T187">
            <v>794.79979090112261</v>
          </cell>
          <cell r="U187">
            <v>794.79979090112261</v>
          </cell>
          <cell r="V187">
            <v>794.38735994411422</v>
          </cell>
          <cell r="W187">
            <v>794.38735994411422</v>
          </cell>
          <cell r="X187">
            <v>794.38735994411422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</row>
        <row r="188">
          <cell r="C188" t="str">
            <v>Уголь</v>
          </cell>
          <cell r="D188" t="str">
            <v>L28</v>
          </cell>
          <cell r="F188" t="str">
            <v>руб/тнт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</row>
        <row r="195">
          <cell r="C195" t="str">
            <v>Другие виды топлива</v>
          </cell>
          <cell r="D195" t="str">
            <v>L28</v>
          </cell>
          <cell r="F195" t="str">
            <v>руб/тнт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</row>
        <row r="196">
          <cell r="C196" t="str">
            <v>Другие виды топлива</v>
          </cell>
          <cell r="D196" t="str">
            <v>L28</v>
          </cell>
          <cell r="F196" t="str">
            <v>руб/тнт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</row>
      </sheetData>
      <sheetData sheetId="12">
        <row r="12">
          <cell r="K12">
            <v>0</v>
          </cell>
          <cell r="L12">
            <v>0</v>
          </cell>
          <cell r="M12">
            <v>76.428352175578382</v>
          </cell>
          <cell r="N12">
            <v>76.428352175578382</v>
          </cell>
          <cell r="O12">
            <v>76.428352175578382</v>
          </cell>
          <cell r="P12">
            <v>10.878999999999996</v>
          </cell>
          <cell r="Q12">
            <v>10.878999999999996</v>
          </cell>
          <cell r="R12">
            <v>10.878999999999996</v>
          </cell>
          <cell r="S12">
            <v>41.818999999999996</v>
          </cell>
          <cell r="T12">
            <v>41.818999999999996</v>
          </cell>
          <cell r="U12">
            <v>41.818999999999996</v>
          </cell>
          <cell r="V12">
            <v>132.9949719549526</v>
          </cell>
          <cell r="W12">
            <v>132.9949719549526</v>
          </cell>
          <cell r="X12">
            <v>132.9949719549526</v>
          </cell>
          <cell r="Y12">
            <v>118.45397637715165</v>
          </cell>
          <cell r="Z12">
            <v>118.45397637715165</v>
          </cell>
          <cell r="AA12">
            <v>118.45397637715165</v>
          </cell>
          <cell r="AC12">
            <v>0</v>
          </cell>
          <cell r="AD12">
            <v>0</v>
          </cell>
        </row>
        <row r="14">
          <cell r="K14">
            <v>0</v>
          </cell>
          <cell r="L14">
            <v>0</v>
          </cell>
          <cell r="M14">
            <v>48.243000000000002</v>
          </cell>
          <cell r="N14">
            <v>48.243000000000002</v>
          </cell>
          <cell r="O14">
            <v>48.243000000000002</v>
          </cell>
          <cell r="P14">
            <v>58.664999999999999</v>
          </cell>
          <cell r="Q14">
            <v>58.664999999999999</v>
          </cell>
          <cell r="R14">
            <v>58.664999999999999</v>
          </cell>
          <cell r="S14">
            <v>76.013000000000005</v>
          </cell>
          <cell r="T14">
            <v>76.013000000000005</v>
          </cell>
          <cell r="U14">
            <v>76.013000000000005</v>
          </cell>
          <cell r="V14">
            <v>63.82</v>
          </cell>
          <cell r="W14">
            <v>63.82</v>
          </cell>
          <cell r="X14">
            <v>63.82</v>
          </cell>
          <cell r="Y14">
            <v>80.134</v>
          </cell>
          <cell r="Z14">
            <v>80.134</v>
          </cell>
          <cell r="AA14">
            <v>80.134</v>
          </cell>
          <cell r="AC14">
            <v>0</v>
          </cell>
          <cell r="AD14">
            <v>0</v>
          </cell>
        </row>
        <row r="19">
          <cell r="K19">
            <v>0</v>
          </cell>
          <cell r="L19">
            <v>0</v>
          </cell>
          <cell r="N19">
            <v>0</v>
          </cell>
          <cell r="O19">
            <v>0</v>
          </cell>
          <cell r="Q19">
            <v>0</v>
          </cell>
          <cell r="R19">
            <v>0</v>
          </cell>
          <cell r="T19">
            <v>0</v>
          </cell>
          <cell r="U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C19">
            <v>0</v>
          </cell>
          <cell r="AD19">
            <v>0</v>
          </cell>
        </row>
        <row r="20">
          <cell r="K20">
            <v>0</v>
          </cell>
          <cell r="L20">
            <v>0</v>
          </cell>
          <cell r="M20">
            <v>8.4776478244216253</v>
          </cell>
          <cell r="N20">
            <v>8.4776478244216253</v>
          </cell>
          <cell r="O20">
            <v>8.4776478244216253</v>
          </cell>
          <cell r="P20">
            <v>2.8330000000000002</v>
          </cell>
          <cell r="Q20">
            <v>2.8330000000000002</v>
          </cell>
          <cell r="R20">
            <v>2.8330000000000002</v>
          </cell>
          <cell r="S20">
            <v>5.2629999999999999</v>
          </cell>
          <cell r="T20">
            <v>5.2629999999999999</v>
          </cell>
          <cell r="U20">
            <v>5.2629999999999999</v>
          </cell>
          <cell r="V20">
            <v>9.4583280450474145</v>
          </cell>
          <cell r="W20">
            <v>9.4583280450474145</v>
          </cell>
          <cell r="X20">
            <v>9.4583280450474145</v>
          </cell>
          <cell r="Y20">
            <v>8.1420236228483365</v>
          </cell>
          <cell r="Z20">
            <v>8.1420236228483365</v>
          </cell>
          <cell r="AA20">
            <v>8.1420236228483365</v>
          </cell>
          <cell r="AC20">
            <v>0</v>
          </cell>
          <cell r="AD20">
            <v>0</v>
          </cell>
        </row>
        <row r="23">
          <cell r="K23">
            <v>0</v>
          </cell>
          <cell r="L23">
            <v>0</v>
          </cell>
          <cell r="M23">
            <v>1677</v>
          </cell>
          <cell r="N23">
            <v>1677</v>
          </cell>
          <cell r="O23">
            <v>1677</v>
          </cell>
          <cell r="P23">
            <v>1760.2</v>
          </cell>
          <cell r="Q23">
            <v>1760.2</v>
          </cell>
          <cell r="R23">
            <v>1760.2</v>
          </cell>
          <cell r="S23">
            <v>2563.5</v>
          </cell>
          <cell r="T23">
            <v>2563.5</v>
          </cell>
          <cell r="U23">
            <v>2563.5</v>
          </cell>
          <cell r="V23">
            <v>1448.9</v>
          </cell>
          <cell r="W23">
            <v>1448.9</v>
          </cell>
          <cell r="X23">
            <v>1448.9</v>
          </cell>
          <cell r="Y23">
            <v>2033.2</v>
          </cell>
          <cell r="Z23">
            <v>2033.2</v>
          </cell>
          <cell r="AA23">
            <v>2033.2</v>
          </cell>
          <cell r="AC23">
            <v>0</v>
          </cell>
          <cell r="AD23">
            <v>0</v>
          </cell>
        </row>
        <row r="24">
          <cell r="K24">
            <v>0</v>
          </cell>
          <cell r="L24">
            <v>0</v>
          </cell>
          <cell r="M24">
            <v>2.8050000000000002</v>
          </cell>
          <cell r="N24">
            <v>2.8050000000000002</v>
          </cell>
          <cell r="O24">
            <v>2.8050000000000002</v>
          </cell>
          <cell r="P24">
            <v>5.78</v>
          </cell>
          <cell r="Q24">
            <v>5.78</v>
          </cell>
          <cell r="R24">
            <v>5.78</v>
          </cell>
          <cell r="S24">
            <v>5.85</v>
          </cell>
          <cell r="T24">
            <v>5.85</v>
          </cell>
          <cell r="U24">
            <v>5.85</v>
          </cell>
          <cell r="V24">
            <v>10.098000000000001</v>
          </cell>
          <cell r="W24">
            <v>10.098000000000001</v>
          </cell>
          <cell r="X24">
            <v>10.098000000000001</v>
          </cell>
          <cell r="Y24">
            <v>21.16</v>
          </cell>
          <cell r="Z24">
            <v>21.16</v>
          </cell>
          <cell r="AA24">
            <v>21.16</v>
          </cell>
          <cell r="AC24">
            <v>0</v>
          </cell>
          <cell r="AD24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387.91440219482956</v>
          </cell>
          <cell r="N28">
            <v>387.91440219482956</v>
          </cell>
          <cell r="O28">
            <v>387.91440219482956</v>
          </cell>
          <cell r="P28">
            <v>358.47975000000002</v>
          </cell>
          <cell r="Q28">
            <v>358.47975000000002</v>
          </cell>
          <cell r="R28">
            <v>358.47975000000002</v>
          </cell>
          <cell r="S28">
            <v>391.34876000000003</v>
          </cell>
          <cell r="T28">
            <v>391.34876000000003</v>
          </cell>
          <cell r="U28">
            <v>391.34876000000003</v>
          </cell>
          <cell r="V28">
            <v>319.20183765668986</v>
          </cell>
          <cell r="W28">
            <v>319.20183765668986</v>
          </cell>
          <cell r="X28">
            <v>319.20183765668986</v>
          </cell>
          <cell r="Y28">
            <v>275.7439477051808</v>
          </cell>
          <cell r="Z28">
            <v>275.7439477051808</v>
          </cell>
          <cell r="AA28">
            <v>275.7439477051808</v>
          </cell>
          <cell r="AB28">
            <v>0</v>
          </cell>
          <cell r="AC28">
            <v>0</v>
          </cell>
          <cell r="AD28">
            <v>0</v>
          </cell>
        </row>
        <row r="29">
          <cell r="K29">
            <v>0</v>
          </cell>
          <cell r="L29">
            <v>0</v>
          </cell>
          <cell r="M29">
            <v>296.5</v>
          </cell>
          <cell r="N29">
            <v>296.5</v>
          </cell>
          <cell r="O29">
            <v>296.5</v>
          </cell>
          <cell r="P29">
            <v>358.47975000000002</v>
          </cell>
          <cell r="Q29">
            <v>358.47975000000002</v>
          </cell>
          <cell r="R29">
            <v>358.47975000000002</v>
          </cell>
          <cell r="S29">
            <v>391.34876000000003</v>
          </cell>
          <cell r="T29">
            <v>391.34876000000003</v>
          </cell>
          <cell r="U29">
            <v>391.34876000000003</v>
          </cell>
          <cell r="V29">
            <v>230.16900000000001</v>
          </cell>
          <cell r="W29">
            <v>230.16900000000001</v>
          </cell>
          <cell r="X29">
            <v>230.16900000000001</v>
          </cell>
          <cell r="Y29">
            <v>221.34746000000001</v>
          </cell>
          <cell r="Z29">
            <v>221.34746000000001</v>
          </cell>
          <cell r="AA29">
            <v>221.34746000000001</v>
          </cell>
          <cell r="AC29">
            <v>0</v>
          </cell>
          <cell r="AD29">
            <v>0</v>
          </cell>
        </row>
        <row r="30">
          <cell r="K30">
            <v>0</v>
          </cell>
          <cell r="L30">
            <v>0</v>
          </cell>
          <cell r="M30">
            <v>443.7</v>
          </cell>
          <cell r="N30">
            <v>443.7</v>
          </cell>
          <cell r="O30">
            <v>443.7</v>
          </cell>
          <cell r="Q30">
            <v>0</v>
          </cell>
          <cell r="R30">
            <v>0</v>
          </cell>
          <cell r="T30">
            <v>0</v>
          </cell>
          <cell r="U30">
            <v>0</v>
          </cell>
          <cell r="V30">
            <v>376.69553999999999</v>
          </cell>
          <cell r="W30">
            <v>376.69553999999999</v>
          </cell>
          <cell r="X30">
            <v>376.69553999999999</v>
          </cell>
          <cell r="Y30">
            <v>336.38769000000002</v>
          </cell>
          <cell r="Z30">
            <v>336.38769000000002</v>
          </cell>
          <cell r="AA30">
            <v>336.38769000000002</v>
          </cell>
          <cell r="AC30">
            <v>0</v>
          </cell>
          <cell r="AD30">
            <v>0</v>
          </cell>
        </row>
        <row r="33">
          <cell r="K33">
            <v>0</v>
          </cell>
          <cell r="L33">
            <v>0</v>
          </cell>
          <cell r="M33">
            <v>148.06558999999999</v>
          </cell>
          <cell r="N33">
            <v>148.06558999999999</v>
          </cell>
          <cell r="O33">
            <v>148.06558999999999</v>
          </cell>
          <cell r="P33">
            <v>132.87694999999999</v>
          </cell>
          <cell r="Q33">
            <v>132.87694999999999</v>
          </cell>
          <cell r="R33">
            <v>132.87694999999999</v>
          </cell>
          <cell r="S33">
            <v>130.45953</v>
          </cell>
          <cell r="T33">
            <v>130.45953</v>
          </cell>
          <cell r="U33">
            <v>130.45953</v>
          </cell>
          <cell r="V33">
            <v>147.08054000000001</v>
          </cell>
          <cell r="W33">
            <v>147.08054000000001</v>
          </cell>
          <cell r="X33">
            <v>147.08054000000001</v>
          </cell>
          <cell r="Y33">
            <v>135.97826000000001</v>
          </cell>
          <cell r="Z33">
            <v>135.97826000000001</v>
          </cell>
          <cell r="AA33">
            <v>135.97826000000001</v>
          </cell>
          <cell r="AC33">
            <v>0</v>
          </cell>
          <cell r="AD33">
            <v>0</v>
          </cell>
        </row>
        <row r="39">
          <cell r="C39" t="str">
            <v>Уголь</v>
          </cell>
          <cell r="D39" t="str">
            <v>L18</v>
          </cell>
          <cell r="F39" t="str">
            <v>тыс.тут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</row>
        <row r="40">
          <cell r="B40" t="str">
            <v>Челябинский</v>
          </cell>
          <cell r="C40" t="str">
            <v>Уголь</v>
          </cell>
          <cell r="D40" t="str">
            <v>L18</v>
          </cell>
          <cell r="F40" t="str">
            <v>тыс.тут</v>
          </cell>
          <cell r="G40">
            <v>298.85000000000002</v>
          </cell>
          <cell r="H40">
            <v>298.85000000000002</v>
          </cell>
          <cell r="I40">
            <v>298.85000000000002</v>
          </cell>
          <cell r="J40">
            <v>0</v>
          </cell>
          <cell r="K40">
            <v>0</v>
          </cell>
          <cell r="L40">
            <v>0</v>
          </cell>
          <cell r="M40">
            <v>181.86503776221718</v>
          </cell>
          <cell r="N40">
            <v>181.86503776221718</v>
          </cell>
          <cell r="O40">
            <v>181.86503776221718</v>
          </cell>
          <cell r="P40">
            <v>0</v>
          </cell>
          <cell r="Q40">
            <v>0</v>
          </cell>
          <cell r="R40">
            <v>0</v>
          </cell>
          <cell r="S40">
            <v>41.708199439690176</v>
          </cell>
          <cell r="T40">
            <v>41.708199439690176</v>
          </cell>
          <cell r="U40">
            <v>41.708199439690176</v>
          </cell>
          <cell r="V40">
            <v>75.276762798092648</v>
          </cell>
          <cell r="W40">
            <v>75.276762798092648</v>
          </cell>
          <cell r="X40">
            <v>75.276762798092648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</row>
        <row r="41">
          <cell r="C41" t="str">
            <v>Уголь</v>
          </cell>
          <cell r="D41" t="str">
            <v>L18</v>
          </cell>
          <cell r="F41" t="str">
            <v>тыс.тут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</row>
        <row r="56">
          <cell r="C56" t="str">
            <v>Уголь</v>
          </cell>
          <cell r="D56" t="str">
            <v>L19</v>
          </cell>
          <cell r="F56" t="str">
            <v>%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L56">
            <v>0</v>
          </cell>
          <cell r="N56">
            <v>0</v>
          </cell>
          <cell r="O56">
            <v>0</v>
          </cell>
          <cell r="Q56">
            <v>0</v>
          </cell>
          <cell r="R56">
            <v>0</v>
          </cell>
          <cell r="T56">
            <v>0</v>
          </cell>
          <cell r="U56">
            <v>0</v>
          </cell>
          <cell r="W56">
            <v>0</v>
          </cell>
          <cell r="X56">
            <v>0</v>
          </cell>
          <cell r="Z56">
            <v>0</v>
          </cell>
          <cell r="AA56">
            <v>0</v>
          </cell>
          <cell r="AC56">
            <v>0</v>
          </cell>
          <cell r="AD56">
            <v>0</v>
          </cell>
        </row>
        <row r="57">
          <cell r="B57" t="str">
            <v>Челябинский</v>
          </cell>
          <cell r="C57" t="str">
            <v>Уголь</v>
          </cell>
          <cell r="D57" t="str">
            <v>L19</v>
          </cell>
          <cell r="F57" t="str">
            <v>%</v>
          </cell>
          <cell r="G57">
            <v>9.4884336600897274</v>
          </cell>
          <cell r="H57">
            <v>9.4884336600897274</v>
          </cell>
          <cell r="I57">
            <v>9.4884336600897274</v>
          </cell>
          <cell r="K57">
            <v>0</v>
          </cell>
          <cell r="L57">
            <v>0</v>
          </cell>
          <cell r="M57">
            <v>27.803247859828218</v>
          </cell>
          <cell r="N57">
            <v>27.803247859828218</v>
          </cell>
          <cell r="O57">
            <v>27.803247859828218</v>
          </cell>
          <cell r="Q57">
            <v>0</v>
          </cell>
          <cell r="R57">
            <v>0</v>
          </cell>
          <cell r="S57">
            <v>8.3019999999999996</v>
          </cell>
          <cell r="T57">
            <v>8.3019999999999996</v>
          </cell>
          <cell r="U57">
            <v>8.3019999999999996</v>
          </cell>
          <cell r="V57">
            <v>9.9770000000000003</v>
          </cell>
          <cell r="W57">
            <v>9.9770000000000003</v>
          </cell>
          <cell r="X57">
            <v>9.9770000000000003</v>
          </cell>
          <cell r="Z57">
            <v>0</v>
          </cell>
          <cell r="AA57">
            <v>0</v>
          </cell>
          <cell r="AC57">
            <v>0</v>
          </cell>
          <cell r="AD57">
            <v>0</v>
          </cell>
        </row>
        <row r="58">
          <cell r="C58" t="str">
            <v>Уголь</v>
          </cell>
          <cell r="D58" t="str">
            <v>L19</v>
          </cell>
          <cell r="F58" t="str">
            <v>%</v>
          </cell>
          <cell r="G58">
            <v>0</v>
          </cell>
          <cell r="H58">
            <v>0</v>
          </cell>
          <cell r="I58">
            <v>0</v>
          </cell>
          <cell r="K58">
            <v>0</v>
          </cell>
          <cell r="L58">
            <v>0</v>
          </cell>
          <cell r="N58">
            <v>0</v>
          </cell>
          <cell r="O58">
            <v>0</v>
          </cell>
          <cell r="Q58">
            <v>0</v>
          </cell>
          <cell r="R58">
            <v>0</v>
          </cell>
          <cell r="T58">
            <v>0</v>
          </cell>
          <cell r="U58">
            <v>0</v>
          </cell>
          <cell r="W58">
            <v>0</v>
          </cell>
          <cell r="X58">
            <v>0</v>
          </cell>
          <cell r="Z58">
            <v>0</v>
          </cell>
          <cell r="AA58">
            <v>0</v>
          </cell>
          <cell r="AC58">
            <v>0</v>
          </cell>
          <cell r="AD58">
            <v>0</v>
          </cell>
        </row>
        <row r="59">
          <cell r="K59">
            <v>0</v>
          </cell>
          <cell r="L59">
            <v>0</v>
          </cell>
          <cell r="N59">
            <v>0</v>
          </cell>
          <cell r="O59">
            <v>0</v>
          </cell>
          <cell r="Q59">
            <v>0</v>
          </cell>
          <cell r="R59">
            <v>0</v>
          </cell>
          <cell r="T59">
            <v>0</v>
          </cell>
          <cell r="U59">
            <v>0</v>
          </cell>
          <cell r="W59">
            <v>0</v>
          </cell>
          <cell r="X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</row>
        <row r="61">
          <cell r="K61">
            <v>0</v>
          </cell>
          <cell r="L61">
            <v>0</v>
          </cell>
          <cell r="M61">
            <v>31.292020537356617</v>
          </cell>
          <cell r="N61">
            <v>31.292020537356617</v>
          </cell>
          <cell r="O61">
            <v>31.292020537356617</v>
          </cell>
          <cell r="P61">
            <v>42.179000000000002</v>
          </cell>
          <cell r="Q61">
            <v>42.179000000000002</v>
          </cell>
          <cell r="R61">
            <v>42.179000000000002</v>
          </cell>
          <cell r="S61">
            <v>49.191400000000002</v>
          </cell>
          <cell r="T61">
            <v>49.191400000000002</v>
          </cell>
          <cell r="U61">
            <v>49.191400000000002</v>
          </cell>
          <cell r="V61">
            <v>52.881</v>
          </cell>
          <cell r="W61">
            <v>52.881</v>
          </cell>
          <cell r="X61">
            <v>52.881</v>
          </cell>
          <cell r="Y61">
            <v>56.655000000000001</v>
          </cell>
          <cell r="Z61">
            <v>56.655000000000001</v>
          </cell>
          <cell r="AA61">
            <v>56.655000000000001</v>
          </cell>
          <cell r="AC61">
            <v>0</v>
          </cell>
          <cell r="AD61">
            <v>0</v>
          </cell>
        </row>
        <row r="62">
          <cell r="K62">
            <v>0</v>
          </cell>
          <cell r="L62">
            <v>0</v>
          </cell>
          <cell r="M62">
            <v>40.904731602815161</v>
          </cell>
          <cell r="N62">
            <v>40.904731602815161</v>
          </cell>
          <cell r="O62">
            <v>40.904731602815161</v>
          </cell>
          <cell r="P62">
            <v>57.820999999999998</v>
          </cell>
          <cell r="Q62">
            <v>57.820999999999998</v>
          </cell>
          <cell r="R62">
            <v>57.820999999999998</v>
          </cell>
          <cell r="S62">
            <v>42.506599999999999</v>
          </cell>
          <cell r="T62">
            <v>42.506599999999999</v>
          </cell>
          <cell r="U62">
            <v>42.506599999999999</v>
          </cell>
          <cell r="V62">
            <v>37.141999999999996</v>
          </cell>
          <cell r="W62">
            <v>37.141999999999996</v>
          </cell>
          <cell r="X62">
            <v>37.141999999999996</v>
          </cell>
          <cell r="Y62">
            <v>43.344999999999999</v>
          </cell>
          <cell r="Z62">
            <v>43.344999999999999</v>
          </cell>
          <cell r="AA62">
            <v>43.344999999999999</v>
          </cell>
          <cell r="AC62">
            <v>0</v>
          </cell>
          <cell r="AD62">
            <v>0</v>
          </cell>
        </row>
        <row r="63">
          <cell r="K63">
            <v>0</v>
          </cell>
          <cell r="L63">
            <v>0</v>
          </cell>
          <cell r="N63">
            <v>0</v>
          </cell>
          <cell r="O63">
            <v>0</v>
          </cell>
          <cell r="Q63">
            <v>0</v>
          </cell>
          <cell r="R63">
            <v>0</v>
          </cell>
          <cell r="T63">
            <v>0</v>
          </cell>
          <cell r="U63">
            <v>0</v>
          </cell>
          <cell r="W63">
            <v>0</v>
          </cell>
          <cell r="X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</row>
        <row r="65">
          <cell r="C65" t="str">
            <v>Другие виды топлива</v>
          </cell>
          <cell r="D65" t="str">
            <v>L19</v>
          </cell>
          <cell r="F65" t="str">
            <v>%</v>
          </cell>
          <cell r="G65">
            <v>0</v>
          </cell>
          <cell r="H65">
            <v>0</v>
          </cell>
          <cell r="I65">
            <v>0</v>
          </cell>
          <cell r="K65">
            <v>0</v>
          </cell>
          <cell r="L65">
            <v>0</v>
          </cell>
          <cell r="N65">
            <v>0</v>
          </cell>
          <cell r="O65">
            <v>0</v>
          </cell>
          <cell r="Q65">
            <v>0</v>
          </cell>
          <cell r="R65">
            <v>0</v>
          </cell>
          <cell r="T65">
            <v>0</v>
          </cell>
          <cell r="U65">
            <v>0</v>
          </cell>
          <cell r="W65">
            <v>0</v>
          </cell>
          <cell r="X65">
            <v>0</v>
          </cell>
          <cell r="Z65">
            <v>0</v>
          </cell>
          <cell r="AA65">
            <v>0</v>
          </cell>
          <cell r="AC65">
            <v>0</v>
          </cell>
          <cell r="AD65">
            <v>0</v>
          </cell>
        </row>
        <row r="66">
          <cell r="C66" t="str">
            <v>Другие виды топлива</v>
          </cell>
          <cell r="D66" t="str">
            <v>L19</v>
          </cell>
          <cell r="F66" t="str">
            <v>%</v>
          </cell>
          <cell r="G66">
            <v>0</v>
          </cell>
          <cell r="H66">
            <v>0</v>
          </cell>
          <cell r="I66">
            <v>0</v>
          </cell>
          <cell r="K66">
            <v>0</v>
          </cell>
          <cell r="L66">
            <v>0</v>
          </cell>
          <cell r="N66">
            <v>0</v>
          </cell>
          <cell r="O66">
            <v>0</v>
          </cell>
          <cell r="Q66">
            <v>0</v>
          </cell>
          <cell r="R66">
            <v>0</v>
          </cell>
          <cell r="T66">
            <v>0</v>
          </cell>
          <cell r="U66">
            <v>0</v>
          </cell>
          <cell r="W66">
            <v>0</v>
          </cell>
          <cell r="X66">
            <v>0</v>
          </cell>
          <cell r="Z66">
            <v>0</v>
          </cell>
          <cell r="AA66">
            <v>0</v>
          </cell>
          <cell r="AC66">
            <v>0</v>
          </cell>
          <cell r="AD66">
            <v>0</v>
          </cell>
        </row>
        <row r="70">
          <cell r="C70" t="str">
            <v>Уголь</v>
          </cell>
          <cell r="D70" t="str">
            <v>L20</v>
          </cell>
          <cell r="G70">
            <v>0</v>
          </cell>
          <cell r="H70">
            <v>0</v>
          </cell>
          <cell r="I70">
            <v>0</v>
          </cell>
          <cell r="K70">
            <v>0</v>
          </cell>
          <cell r="L70">
            <v>0</v>
          </cell>
          <cell r="N70">
            <v>0</v>
          </cell>
          <cell r="O70">
            <v>0</v>
          </cell>
          <cell r="Q70">
            <v>0</v>
          </cell>
          <cell r="R70">
            <v>0</v>
          </cell>
          <cell r="T70">
            <v>0</v>
          </cell>
          <cell r="U70">
            <v>0</v>
          </cell>
          <cell r="W70">
            <v>0</v>
          </cell>
          <cell r="X70">
            <v>0</v>
          </cell>
          <cell r="Z70">
            <v>0</v>
          </cell>
          <cell r="AA70">
            <v>0</v>
          </cell>
          <cell r="AC70">
            <v>0</v>
          </cell>
          <cell r="AD70">
            <v>0</v>
          </cell>
        </row>
        <row r="71">
          <cell r="B71" t="str">
            <v>Челябинский</v>
          </cell>
          <cell r="C71" t="str">
            <v>Уголь</v>
          </cell>
          <cell r="D71" t="str">
            <v>L20</v>
          </cell>
          <cell r="G71">
            <v>0.43000000000000005</v>
          </cell>
          <cell r="H71">
            <v>0.43000000000000005</v>
          </cell>
          <cell r="I71">
            <v>0.43000000000000005</v>
          </cell>
          <cell r="K71">
            <v>0</v>
          </cell>
          <cell r="L71">
            <v>0</v>
          </cell>
          <cell r="M71">
            <v>0.43</v>
          </cell>
          <cell r="N71">
            <v>0.43</v>
          </cell>
          <cell r="O71">
            <v>0.43</v>
          </cell>
          <cell r="Q71">
            <v>0</v>
          </cell>
          <cell r="R71">
            <v>0</v>
          </cell>
          <cell r="S71">
            <v>0.43</v>
          </cell>
          <cell r="T71">
            <v>0.43</v>
          </cell>
          <cell r="U71">
            <v>0.43</v>
          </cell>
          <cell r="V71">
            <v>0.43</v>
          </cell>
          <cell r="W71">
            <v>0.43</v>
          </cell>
          <cell r="X71">
            <v>0.43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</row>
        <row r="72">
          <cell r="C72" t="str">
            <v>Уголь</v>
          </cell>
          <cell r="D72" t="str">
            <v>L20</v>
          </cell>
          <cell r="G72">
            <v>0</v>
          </cell>
          <cell r="H72">
            <v>0</v>
          </cell>
          <cell r="I72">
            <v>0</v>
          </cell>
          <cell r="K72">
            <v>0</v>
          </cell>
          <cell r="L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T72">
            <v>0</v>
          </cell>
          <cell r="U72">
            <v>0</v>
          </cell>
          <cell r="W72">
            <v>0</v>
          </cell>
          <cell r="X72">
            <v>0</v>
          </cell>
          <cell r="Z72">
            <v>0</v>
          </cell>
          <cell r="AA72">
            <v>0</v>
          </cell>
          <cell r="AC72">
            <v>0</v>
          </cell>
          <cell r="AD72">
            <v>0</v>
          </cell>
        </row>
        <row r="73">
          <cell r="K73">
            <v>0</v>
          </cell>
          <cell r="L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T73">
            <v>0</v>
          </cell>
          <cell r="U73">
            <v>0</v>
          </cell>
          <cell r="W73">
            <v>0</v>
          </cell>
          <cell r="X73">
            <v>0</v>
          </cell>
          <cell r="Z73">
            <v>0</v>
          </cell>
          <cell r="AA73">
            <v>0</v>
          </cell>
          <cell r="AC73">
            <v>0</v>
          </cell>
          <cell r="AD73">
            <v>0</v>
          </cell>
        </row>
        <row r="75">
          <cell r="K75">
            <v>0</v>
          </cell>
          <cell r="L75">
            <v>0</v>
          </cell>
          <cell r="M75">
            <v>1.1299999999999999</v>
          </cell>
          <cell r="N75">
            <v>1.1299999999999999</v>
          </cell>
          <cell r="O75">
            <v>1.1299999999999999</v>
          </cell>
          <cell r="P75">
            <v>1.1299999999999999</v>
          </cell>
          <cell r="Q75">
            <v>1.1299999999999999</v>
          </cell>
          <cell r="R75">
            <v>1.1299999999999999</v>
          </cell>
          <cell r="S75">
            <v>1.1299999999999999</v>
          </cell>
          <cell r="T75">
            <v>1.1299999999999999</v>
          </cell>
          <cell r="U75">
            <v>1.1299999999999999</v>
          </cell>
          <cell r="V75">
            <v>1.1299999999999999</v>
          </cell>
          <cell r="W75">
            <v>1.1299999999999999</v>
          </cell>
          <cell r="X75">
            <v>1.1299999999999999</v>
          </cell>
          <cell r="Y75">
            <v>1.1299999999999999</v>
          </cell>
          <cell r="Z75">
            <v>1.1299999999999999</v>
          </cell>
          <cell r="AA75">
            <v>1.1299999999999999</v>
          </cell>
          <cell r="AC75">
            <v>0</v>
          </cell>
          <cell r="AD75">
            <v>0</v>
          </cell>
        </row>
        <row r="76">
          <cell r="K76">
            <v>0</v>
          </cell>
          <cell r="L76">
            <v>0</v>
          </cell>
          <cell r="M76">
            <v>1.1299999999999999</v>
          </cell>
          <cell r="N76">
            <v>1.1299999999999999</v>
          </cell>
          <cell r="O76">
            <v>1.1299999999999999</v>
          </cell>
          <cell r="P76">
            <v>1.1299999999999999</v>
          </cell>
          <cell r="Q76">
            <v>1.1299999999999999</v>
          </cell>
          <cell r="R76">
            <v>1.1299999999999999</v>
          </cell>
          <cell r="S76">
            <v>1.1299999999999999</v>
          </cell>
          <cell r="T76">
            <v>1.1299999999999999</v>
          </cell>
          <cell r="U76">
            <v>1.1299999999999999</v>
          </cell>
          <cell r="V76">
            <v>1.1299999999999999</v>
          </cell>
          <cell r="W76">
            <v>1.1299999999999999</v>
          </cell>
          <cell r="X76">
            <v>1.1299999999999999</v>
          </cell>
          <cell r="Y76">
            <v>1.1299999999999999</v>
          </cell>
          <cell r="Z76">
            <v>1.1299999999999999</v>
          </cell>
          <cell r="AA76">
            <v>1.1299999999999999</v>
          </cell>
          <cell r="AC76">
            <v>0</v>
          </cell>
          <cell r="AD76">
            <v>0</v>
          </cell>
        </row>
        <row r="77">
          <cell r="K77">
            <v>0</v>
          </cell>
          <cell r="L77">
            <v>0</v>
          </cell>
          <cell r="N77">
            <v>0</v>
          </cell>
          <cell r="O77">
            <v>0</v>
          </cell>
          <cell r="Q77">
            <v>0</v>
          </cell>
          <cell r="R77">
            <v>0</v>
          </cell>
          <cell r="T77">
            <v>0</v>
          </cell>
          <cell r="U77">
            <v>0</v>
          </cell>
          <cell r="W77">
            <v>0</v>
          </cell>
          <cell r="X77">
            <v>0</v>
          </cell>
          <cell r="Z77">
            <v>0</v>
          </cell>
          <cell r="AA77">
            <v>0</v>
          </cell>
          <cell r="AC77">
            <v>0</v>
          </cell>
          <cell r="AD77">
            <v>0</v>
          </cell>
        </row>
        <row r="79">
          <cell r="C79" t="str">
            <v>Другие виды топлива</v>
          </cell>
          <cell r="D79" t="str">
            <v>L20</v>
          </cell>
          <cell r="G79">
            <v>0</v>
          </cell>
          <cell r="H79">
            <v>0</v>
          </cell>
          <cell r="I79">
            <v>0</v>
          </cell>
          <cell r="K79">
            <v>0</v>
          </cell>
          <cell r="L79">
            <v>0</v>
          </cell>
          <cell r="N79">
            <v>0</v>
          </cell>
          <cell r="O79">
            <v>0</v>
          </cell>
          <cell r="Q79">
            <v>0</v>
          </cell>
          <cell r="R79">
            <v>0</v>
          </cell>
          <cell r="T79">
            <v>0</v>
          </cell>
          <cell r="U79">
            <v>0</v>
          </cell>
          <cell r="W79">
            <v>0</v>
          </cell>
          <cell r="X79">
            <v>0</v>
          </cell>
          <cell r="Z79">
            <v>0</v>
          </cell>
          <cell r="AA79">
            <v>0</v>
          </cell>
          <cell r="AC79">
            <v>0</v>
          </cell>
          <cell r="AD79">
            <v>0</v>
          </cell>
        </row>
        <row r="80">
          <cell r="C80" t="str">
            <v>Другие виды топлива</v>
          </cell>
          <cell r="D80" t="str">
            <v>L20</v>
          </cell>
          <cell r="G80">
            <v>0</v>
          </cell>
          <cell r="H80">
            <v>0</v>
          </cell>
          <cell r="I80">
            <v>0</v>
          </cell>
          <cell r="K80">
            <v>0</v>
          </cell>
          <cell r="L80">
            <v>0</v>
          </cell>
          <cell r="N80">
            <v>0</v>
          </cell>
          <cell r="O80">
            <v>0</v>
          </cell>
          <cell r="Q80">
            <v>0</v>
          </cell>
          <cell r="R80">
            <v>0</v>
          </cell>
          <cell r="T80">
            <v>0</v>
          </cell>
          <cell r="U80">
            <v>0</v>
          </cell>
          <cell r="W80">
            <v>0</v>
          </cell>
          <cell r="X80">
            <v>0</v>
          </cell>
          <cell r="Z80">
            <v>0</v>
          </cell>
          <cell r="AA80">
            <v>0</v>
          </cell>
          <cell r="AC80">
            <v>0</v>
          </cell>
          <cell r="AD80">
            <v>0</v>
          </cell>
        </row>
        <row r="84">
          <cell r="C84" t="str">
            <v>Уголь</v>
          </cell>
          <cell r="D84" t="str">
            <v>L21</v>
          </cell>
          <cell r="F84" t="str">
            <v>тыс. тнт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</row>
        <row r="85">
          <cell r="B85" t="str">
            <v>Челябинский</v>
          </cell>
          <cell r="C85" t="str">
            <v>Уголь</v>
          </cell>
          <cell r="D85" t="str">
            <v>L21</v>
          </cell>
          <cell r="F85" t="str">
            <v>тыс. тнт</v>
          </cell>
          <cell r="G85">
            <v>695</v>
          </cell>
          <cell r="H85">
            <v>695</v>
          </cell>
          <cell r="I85">
            <v>695</v>
          </cell>
          <cell r="J85">
            <v>0</v>
          </cell>
          <cell r="K85">
            <v>0</v>
          </cell>
          <cell r="L85">
            <v>0</v>
          </cell>
          <cell r="M85">
            <v>422.94194828422604</v>
          </cell>
          <cell r="N85">
            <v>422.94194828422604</v>
          </cell>
          <cell r="O85">
            <v>422.94194828422604</v>
          </cell>
          <cell r="P85">
            <v>0</v>
          </cell>
          <cell r="Q85">
            <v>0</v>
          </cell>
          <cell r="R85">
            <v>0</v>
          </cell>
          <cell r="S85">
            <v>96.995812650442275</v>
          </cell>
          <cell r="T85">
            <v>96.995812650442275</v>
          </cell>
          <cell r="U85">
            <v>96.995812650442275</v>
          </cell>
          <cell r="V85">
            <v>175.06223906533174</v>
          </cell>
          <cell r="W85">
            <v>175.06223906533174</v>
          </cell>
          <cell r="X85">
            <v>175.06223906533174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</row>
        <row r="86">
          <cell r="C86" t="str">
            <v>Уголь</v>
          </cell>
          <cell r="D86" t="str">
            <v>L21</v>
          </cell>
          <cell r="F86" t="str">
            <v>тыс. тнт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</row>
        <row r="93">
          <cell r="C93" t="str">
            <v>Другие виды топлива</v>
          </cell>
          <cell r="D93" t="str">
            <v>L21</v>
          </cell>
          <cell r="F93" t="str">
            <v>тыс. тнт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</row>
        <row r="94">
          <cell r="C94" t="str">
            <v>Другие виды топлива</v>
          </cell>
          <cell r="D94" t="str">
            <v>L21</v>
          </cell>
          <cell r="F94" t="str">
            <v>тыс. тнт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</row>
        <row r="98">
          <cell r="C98" t="str">
            <v>Уголь</v>
          </cell>
          <cell r="D98" t="str">
            <v>L22</v>
          </cell>
          <cell r="E98" t="str">
            <v>22.</v>
          </cell>
          <cell r="F98" t="str">
            <v>руб/тнт</v>
          </cell>
          <cell r="G98">
            <v>0</v>
          </cell>
          <cell r="H98">
            <v>0</v>
          </cell>
          <cell r="I98">
            <v>0</v>
          </cell>
          <cell r="K98">
            <v>0</v>
          </cell>
          <cell r="L98">
            <v>0</v>
          </cell>
          <cell r="N98">
            <v>0</v>
          </cell>
          <cell r="O98">
            <v>0</v>
          </cell>
          <cell r="Q98">
            <v>0</v>
          </cell>
          <cell r="R98">
            <v>0</v>
          </cell>
          <cell r="T98">
            <v>0</v>
          </cell>
          <cell r="U98">
            <v>0</v>
          </cell>
          <cell r="W98">
            <v>0</v>
          </cell>
          <cell r="X98">
            <v>0</v>
          </cell>
          <cell r="Z98">
            <v>0</v>
          </cell>
          <cell r="AA98">
            <v>0</v>
          </cell>
          <cell r="AC98">
            <v>0</v>
          </cell>
          <cell r="AD98">
            <v>0</v>
          </cell>
        </row>
        <row r="99">
          <cell r="B99" t="str">
            <v>Челябинский</v>
          </cell>
          <cell r="C99" t="str">
            <v>Уголь</v>
          </cell>
          <cell r="D99" t="str">
            <v>L22</v>
          </cell>
          <cell r="E99" t="str">
            <v>Челябинский22.</v>
          </cell>
          <cell r="F99" t="str">
            <v>руб/тнт</v>
          </cell>
          <cell r="G99">
            <v>641.94990956015909</v>
          </cell>
          <cell r="H99">
            <v>826.5175696053974</v>
          </cell>
          <cell r="I99">
            <v>821.60083968119898</v>
          </cell>
          <cell r="K99">
            <v>0</v>
          </cell>
          <cell r="L99">
            <v>0</v>
          </cell>
          <cell r="M99">
            <v>642.99491569664008</v>
          </cell>
          <cell r="N99">
            <v>827.86302650052937</v>
          </cell>
          <cell r="O99">
            <v>822.93829281643343</v>
          </cell>
          <cell r="Q99">
            <v>0</v>
          </cell>
          <cell r="R99">
            <v>0</v>
          </cell>
          <cell r="S99">
            <v>639.94963968000002</v>
          </cell>
          <cell r="T99">
            <v>823.94220013297763</v>
          </cell>
          <cell r="U99">
            <v>819.04079038661484</v>
          </cell>
          <cell r="V99">
            <v>640.53350399999999</v>
          </cell>
          <cell r="W99">
            <v>824.6939318671192</v>
          </cell>
          <cell r="X99">
            <v>819.78805027158091</v>
          </cell>
          <cell r="Z99">
            <v>0</v>
          </cell>
          <cell r="AA99">
            <v>0</v>
          </cell>
          <cell r="AC99">
            <v>0</v>
          </cell>
          <cell r="AD99">
            <v>0</v>
          </cell>
        </row>
        <row r="100">
          <cell r="C100" t="str">
            <v>Уголь</v>
          </cell>
          <cell r="D100" t="str">
            <v>L22</v>
          </cell>
          <cell r="E100" t="str">
            <v>22.</v>
          </cell>
          <cell r="F100" t="str">
            <v>руб/тнт</v>
          </cell>
          <cell r="G100">
            <v>0</v>
          </cell>
          <cell r="H100">
            <v>0</v>
          </cell>
          <cell r="I100">
            <v>0</v>
          </cell>
          <cell r="K100">
            <v>0</v>
          </cell>
          <cell r="L100">
            <v>0</v>
          </cell>
          <cell r="N100">
            <v>0</v>
          </cell>
          <cell r="O100">
            <v>0</v>
          </cell>
          <cell r="Q100">
            <v>0</v>
          </cell>
          <cell r="R100">
            <v>0</v>
          </cell>
          <cell r="T100">
            <v>0</v>
          </cell>
          <cell r="U100">
            <v>0</v>
          </cell>
          <cell r="W100">
            <v>0</v>
          </cell>
          <cell r="X100">
            <v>0</v>
          </cell>
          <cell r="Z100">
            <v>0</v>
          </cell>
          <cell r="AA100">
            <v>0</v>
          </cell>
          <cell r="AC100">
            <v>0</v>
          </cell>
          <cell r="AD100">
            <v>0</v>
          </cell>
        </row>
        <row r="101">
          <cell r="K101">
            <v>0</v>
          </cell>
          <cell r="L101">
            <v>0</v>
          </cell>
          <cell r="N101">
            <v>0</v>
          </cell>
          <cell r="O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  <cell r="W101">
            <v>0</v>
          </cell>
          <cell r="X101">
            <v>0</v>
          </cell>
          <cell r="Z101">
            <v>0</v>
          </cell>
          <cell r="AA101">
            <v>0</v>
          </cell>
          <cell r="AC101">
            <v>0</v>
          </cell>
          <cell r="AD101">
            <v>0</v>
          </cell>
        </row>
        <row r="103">
          <cell r="K103">
            <v>0</v>
          </cell>
          <cell r="L103">
            <v>0</v>
          </cell>
          <cell r="M103">
            <v>1902.9891717888822</v>
          </cell>
          <cell r="N103">
            <v>1902.9832223905244</v>
          </cell>
          <cell r="O103">
            <v>1902.9832223905244</v>
          </cell>
          <cell r="P103">
            <v>1902.9891717888822</v>
          </cell>
          <cell r="Q103">
            <v>1902.9832223905244</v>
          </cell>
          <cell r="R103">
            <v>1902.9832223905244</v>
          </cell>
          <cell r="S103">
            <v>1902.9891717888822</v>
          </cell>
          <cell r="T103">
            <v>1902.9832223905244</v>
          </cell>
          <cell r="U103">
            <v>1902.9832223905244</v>
          </cell>
          <cell r="V103">
            <v>1906.460189371202</v>
          </cell>
          <cell r="W103">
            <v>1906.4542291212499</v>
          </cell>
          <cell r="X103">
            <v>1906.4542291212499</v>
          </cell>
          <cell r="Y103">
            <v>1902.9891717888822</v>
          </cell>
          <cell r="Z103">
            <v>1902.9832223905244</v>
          </cell>
          <cell r="AA103">
            <v>1902.9832223905244</v>
          </cell>
          <cell r="AC103">
            <v>0</v>
          </cell>
          <cell r="AD103">
            <v>0</v>
          </cell>
        </row>
        <row r="104">
          <cell r="K104">
            <v>0</v>
          </cell>
          <cell r="L104">
            <v>0</v>
          </cell>
          <cell r="M104">
            <v>2400.2535518020213</v>
          </cell>
          <cell r="N104">
            <v>2400.2460477842619</v>
          </cell>
          <cell r="O104">
            <v>2400.2460477842619</v>
          </cell>
          <cell r="P104">
            <v>2400.2535518020213</v>
          </cell>
          <cell r="Q104">
            <v>2400.2460477842619</v>
          </cell>
          <cell r="R104">
            <v>2400.2460477842619</v>
          </cell>
          <cell r="S104">
            <v>2400.2535518020213</v>
          </cell>
          <cell r="T104">
            <v>2400.2460477842619</v>
          </cell>
          <cell r="U104">
            <v>2400.2460477842619</v>
          </cell>
          <cell r="V104">
            <v>2404.6315705547486</v>
          </cell>
          <cell r="W104">
            <v>2404.6240528497983</v>
          </cell>
          <cell r="X104">
            <v>2404.6240528497983</v>
          </cell>
          <cell r="Y104">
            <v>2400.2535518020213</v>
          </cell>
          <cell r="Z104">
            <v>2400.2460477842619</v>
          </cell>
          <cell r="AA104">
            <v>2400.2460477842619</v>
          </cell>
          <cell r="AC104">
            <v>0</v>
          </cell>
          <cell r="AD104">
            <v>0</v>
          </cell>
        </row>
        <row r="105">
          <cell r="K105">
            <v>0</v>
          </cell>
          <cell r="L105">
            <v>0</v>
          </cell>
          <cell r="N105">
            <v>0</v>
          </cell>
          <cell r="O105">
            <v>0</v>
          </cell>
          <cell r="Q105">
            <v>0</v>
          </cell>
          <cell r="R105">
            <v>0</v>
          </cell>
          <cell r="T105">
            <v>0</v>
          </cell>
          <cell r="U105">
            <v>0</v>
          </cell>
          <cell r="W105">
            <v>0</v>
          </cell>
          <cell r="X105">
            <v>0</v>
          </cell>
          <cell r="Z105">
            <v>0</v>
          </cell>
          <cell r="AA105">
            <v>0</v>
          </cell>
          <cell r="AC105">
            <v>0</v>
          </cell>
          <cell r="AD105">
            <v>0</v>
          </cell>
        </row>
        <row r="107">
          <cell r="C107" t="str">
            <v>Другие виды топлива</v>
          </cell>
          <cell r="D107" t="str">
            <v>L22</v>
          </cell>
          <cell r="E107" t="str">
            <v>22.</v>
          </cell>
          <cell r="F107" t="str">
            <v>руб/тнт</v>
          </cell>
          <cell r="G107">
            <v>0</v>
          </cell>
          <cell r="H107">
            <v>0</v>
          </cell>
          <cell r="I107">
            <v>0</v>
          </cell>
          <cell r="K107">
            <v>0</v>
          </cell>
          <cell r="L107">
            <v>0</v>
          </cell>
          <cell r="N107">
            <v>0</v>
          </cell>
          <cell r="O107">
            <v>0</v>
          </cell>
          <cell r="Q107">
            <v>0</v>
          </cell>
          <cell r="R107">
            <v>0</v>
          </cell>
          <cell r="T107">
            <v>0</v>
          </cell>
          <cell r="U107">
            <v>0</v>
          </cell>
          <cell r="W107">
            <v>0</v>
          </cell>
          <cell r="X107">
            <v>0</v>
          </cell>
          <cell r="Z107">
            <v>0</v>
          </cell>
          <cell r="AA107">
            <v>0</v>
          </cell>
          <cell r="AC107">
            <v>0</v>
          </cell>
          <cell r="AD107">
            <v>0</v>
          </cell>
        </row>
        <row r="108">
          <cell r="C108" t="str">
            <v>Другие виды топлива</v>
          </cell>
          <cell r="D108" t="str">
            <v>L22</v>
          </cell>
          <cell r="E108" t="str">
            <v>22.</v>
          </cell>
          <cell r="F108" t="str">
            <v>руб/тнт</v>
          </cell>
          <cell r="G108">
            <v>0</v>
          </cell>
          <cell r="H108">
            <v>0</v>
          </cell>
          <cell r="I108">
            <v>0</v>
          </cell>
          <cell r="K108">
            <v>0</v>
          </cell>
          <cell r="L108">
            <v>0</v>
          </cell>
          <cell r="N108">
            <v>0</v>
          </cell>
          <cell r="O108">
            <v>0</v>
          </cell>
          <cell r="Q108">
            <v>0</v>
          </cell>
          <cell r="R108">
            <v>0</v>
          </cell>
          <cell r="T108">
            <v>0</v>
          </cell>
          <cell r="U108">
            <v>0</v>
          </cell>
          <cell r="W108">
            <v>0</v>
          </cell>
          <cell r="X108">
            <v>0</v>
          </cell>
          <cell r="Z108">
            <v>0</v>
          </cell>
          <cell r="AA108">
            <v>0</v>
          </cell>
          <cell r="AC108">
            <v>0</v>
          </cell>
          <cell r="AD108">
            <v>0</v>
          </cell>
        </row>
        <row r="112">
          <cell r="C112" t="str">
            <v>Уголь</v>
          </cell>
          <cell r="D112" t="str">
            <v>L23</v>
          </cell>
          <cell r="F112" t="str">
            <v>тыс.руб.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</row>
        <row r="113">
          <cell r="B113" t="str">
            <v>Челябинский</v>
          </cell>
          <cell r="C113" t="str">
            <v>Уголь</v>
          </cell>
          <cell r="D113" t="str">
            <v>L23</v>
          </cell>
          <cell r="F113" t="str">
            <v>тыс.руб.</v>
          </cell>
          <cell r="G113">
            <v>446155.18714431056</v>
          </cell>
          <cell r="H113">
            <v>574429.71087575122</v>
          </cell>
          <cell r="I113">
            <v>571012.58357843326</v>
          </cell>
          <cell r="J113">
            <v>0</v>
          </cell>
          <cell r="K113">
            <v>0</v>
          </cell>
          <cell r="L113">
            <v>0</v>
          </cell>
          <cell r="M113">
            <v>271949.52238158864</v>
          </cell>
          <cell r="N113">
            <v>350138.00134060974</v>
          </cell>
          <cell r="O113">
            <v>348055.12488147727</v>
          </cell>
          <cell r="P113">
            <v>0</v>
          </cell>
          <cell r="Q113">
            <v>0</v>
          </cell>
          <cell r="R113">
            <v>0</v>
          </cell>
          <cell r="S113">
            <v>62072.43535611932</v>
          </cell>
          <cell r="T113">
            <v>79918.943278891515</v>
          </cell>
          <cell r="U113">
            <v>79443.527057410261</v>
          </cell>
          <cell r="V113">
            <v>112133.22940660262</v>
          </cell>
          <cell r="W113">
            <v>144372.76625625003</v>
          </cell>
          <cell r="X113">
            <v>143513.93163954568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</row>
        <row r="114">
          <cell r="C114" t="str">
            <v>Уголь</v>
          </cell>
          <cell r="D114" t="str">
            <v>L23</v>
          </cell>
          <cell r="F114" t="str">
            <v>тыс.руб.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</row>
        <row r="121">
          <cell r="C121" t="str">
            <v>Другие виды топлива</v>
          </cell>
          <cell r="D121" t="str">
            <v>L23</v>
          </cell>
          <cell r="F121" t="str">
            <v>тыс.руб.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</row>
        <row r="122">
          <cell r="C122" t="str">
            <v>Другие виды топлива</v>
          </cell>
          <cell r="D122" t="str">
            <v>L23</v>
          </cell>
          <cell r="F122" t="str">
            <v>тыс.руб.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</row>
        <row r="123">
          <cell r="J123">
            <v>0</v>
          </cell>
          <cell r="K123">
            <v>0</v>
          </cell>
          <cell r="L123">
            <v>0</v>
          </cell>
          <cell r="M123">
            <v>735159.95803561527</v>
          </cell>
          <cell r="N123">
            <v>783665.81958719308</v>
          </cell>
          <cell r="O123">
            <v>782373.61634874379</v>
          </cell>
          <cell r="P123">
            <v>196283.00890842179</v>
          </cell>
          <cell r="Q123">
            <v>196282.395260258</v>
          </cell>
          <cell r="R123">
            <v>196282.395260258</v>
          </cell>
          <cell r="S123">
            <v>311531.60395599541</v>
          </cell>
          <cell r="T123">
            <v>317497.00509831571</v>
          </cell>
          <cell r="U123">
            <v>317338.0675250077</v>
          </cell>
          <cell r="V123">
            <v>991391.98176115216</v>
          </cell>
          <cell r="W123">
            <v>1014522.8004313379</v>
          </cell>
          <cell r="X123">
            <v>1013906.5386736739</v>
          </cell>
          <cell r="Y123">
            <v>1175508.9707894481</v>
          </cell>
          <cell r="Z123">
            <v>1175505.2957442906</v>
          </cell>
          <cell r="AA123">
            <v>1175505.2957442906</v>
          </cell>
          <cell r="AB123">
            <v>0</v>
          </cell>
          <cell r="AC123">
            <v>0</v>
          </cell>
          <cell r="AD123">
            <v>0</v>
          </cell>
        </row>
        <row r="127">
          <cell r="C127" t="str">
            <v>Уголь</v>
          </cell>
          <cell r="D127" t="str">
            <v>L24</v>
          </cell>
          <cell r="E127" t="str">
            <v>24.</v>
          </cell>
          <cell r="F127" t="str">
            <v>руб/тнт</v>
          </cell>
          <cell r="G127">
            <v>0</v>
          </cell>
          <cell r="H127">
            <v>0</v>
          </cell>
          <cell r="I127">
            <v>0</v>
          </cell>
          <cell r="K127">
            <v>0</v>
          </cell>
          <cell r="L127">
            <v>0</v>
          </cell>
          <cell r="N127">
            <v>0</v>
          </cell>
          <cell r="O127">
            <v>0</v>
          </cell>
          <cell r="Q127">
            <v>0</v>
          </cell>
          <cell r="R127">
            <v>0</v>
          </cell>
          <cell r="T127">
            <v>0</v>
          </cell>
          <cell r="U127">
            <v>0</v>
          </cell>
          <cell r="W127">
            <v>0</v>
          </cell>
          <cell r="X127">
            <v>0</v>
          </cell>
          <cell r="Z127">
            <v>0</v>
          </cell>
          <cell r="AA127">
            <v>0</v>
          </cell>
          <cell r="AC127">
            <v>0</v>
          </cell>
          <cell r="AD127">
            <v>0</v>
          </cell>
        </row>
        <row r="128">
          <cell r="B128" t="str">
            <v>Челябинский</v>
          </cell>
          <cell r="C128" t="str">
            <v>Уголь</v>
          </cell>
          <cell r="D128" t="str">
            <v>L24</v>
          </cell>
          <cell r="E128" t="str">
            <v>Челябинский24.</v>
          </cell>
          <cell r="F128" t="str">
            <v>руб/тнт</v>
          </cell>
          <cell r="G128">
            <v>113.10128294588372</v>
          </cell>
          <cell r="H128">
            <v>113.85077576985492</v>
          </cell>
          <cell r="I128">
            <v>113.85077576985492</v>
          </cell>
          <cell r="K128">
            <v>0</v>
          </cell>
          <cell r="L128">
            <v>0</v>
          </cell>
          <cell r="M128">
            <v>124.66477709999999</v>
          </cell>
          <cell r="N128">
            <v>125.49089819610749</v>
          </cell>
          <cell r="O128">
            <v>125.49089819610752</v>
          </cell>
          <cell r="Q128">
            <v>0</v>
          </cell>
          <cell r="R128">
            <v>0</v>
          </cell>
          <cell r="S128">
            <v>95.720283067500006</v>
          </cell>
          <cell r="T128">
            <v>96.354596520000015</v>
          </cell>
          <cell r="U128">
            <v>96.354596520000015</v>
          </cell>
          <cell r="V128">
            <v>94.794636374099994</v>
          </cell>
          <cell r="W128">
            <v>95.42281580640001</v>
          </cell>
          <cell r="X128">
            <v>95.42281580640001</v>
          </cell>
          <cell r="Z128">
            <v>0</v>
          </cell>
          <cell r="AA128">
            <v>0</v>
          </cell>
          <cell r="AC128">
            <v>0</v>
          </cell>
          <cell r="AD128">
            <v>0</v>
          </cell>
        </row>
        <row r="129">
          <cell r="C129" t="str">
            <v>Уголь</v>
          </cell>
          <cell r="D129" t="str">
            <v>L24</v>
          </cell>
          <cell r="E129" t="str">
            <v>24.</v>
          </cell>
          <cell r="F129" t="str">
            <v>руб/тнт</v>
          </cell>
          <cell r="G129">
            <v>0</v>
          </cell>
          <cell r="H129">
            <v>0</v>
          </cell>
          <cell r="I129">
            <v>0</v>
          </cell>
          <cell r="K129">
            <v>0</v>
          </cell>
          <cell r="L129">
            <v>0</v>
          </cell>
          <cell r="N129">
            <v>0</v>
          </cell>
          <cell r="O129">
            <v>0</v>
          </cell>
          <cell r="Q129">
            <v>0</v>
          </cell>
          <cell r="R129">
            <v>0</v>
          </cell>
          <cell r="T129">
            <v>0</v>
          </cell>
          <cell r="U129">
            <v>0</v>
          </cell>
          <cell r="W129">
            <v>0</v>
          </cell>
          <cell r="X129">
            <v>0</v>
          </cell>
          <cell r="Z129">
            <v>0</v>
          </cell>
          <cell r="AA129">
            <v>0</v>
          </cell>
          <cell r="AC129">
            <v>0</v>
          </cell>
          <cell r="AD129">
            <v>0</v>
          </cell>
        </row>
        <row r="130">
          <cell r="K130">
            <v>0</v>
          </cell>
          <cell r="L130">
            <v>0</v>
          </cell>
          <cell r="N130">
            <v>0</v>
          </cell>
          <cell r="O130">
            <v>0</v>
          </cell>
          <cell r="Q130">
            <v>0</v>
          </cell>
          <cell r="R130">
            <v>0</v>
          </cell>
          <cell r="T130">
            <v>0</v>
          </cell>
          <cell r="U130">
            <v>0</v>
          </cell>
          <cell r="W130">
            <v>0</v>
          </cell>
          <cell r="X130">
            <v>0</v>
          </cell>
          <cell r="Z130">
            <v>0</v>
          </cell>
          <cell r="AA130">
            <v>0</v>
          </cell>
          <cell r="AC130">
            <v>0</v>
          </cell>
          <cell r="AD130">
            <v>0</v>
          </cell>
        </row>
        <row r="132">
          <cell r="K132">
            <v>0</v>
          </cell>
          <cell r="L132">
            <v>0</v>
          </cell>
          <cell r="M132">
            <v>32.209106984381066</v>
          </cell>
          <cell r="N132">
            <v>29.20784949357364</v>
          </cell>
          <cell r="O132">
            <v>29.20784949357364</v>
          </cell>
          <cell r="P132">
            <v>113.54187686411166</v>
          </cell>
          <cell r="Q132">
            <v>109.54979767755866</v>
          </cell>
          <cell r="R132">
            <v>109.54979767755866</v>
          </cell>
          <cell r="S132">
            <v>113.54187686411166</v>
          </cell>
          <cell r="T132">
            <v>109.54979767755866</v>
          </cell>
          <cell r="U132">
            <v>109.54979767755866</v>
          </cell>
          <cell r="V132">
            <v>103.4618789180649</v>
          </cell>
          <cell r="W132">
            <v>99.679380788806554</v>
          </cell>
          <cell r="X132">
            <v>99.679380788806554</v>
          </cell>
          <cell r="Y132">
            <v>103.4618789180649</v>
          </cell>
          <cell r="Z132">
            <v>99.679380788806554</v>
          </cell>
          <cell r="AA132">
            <v>99.679380788806554</v>
          </cell>
          <cell r="AC132">
            <v>0</v>
          </cell>
          <cell r="AD132">
            <v>0</v>
          </cell>
        </row>
        <row r="133">
          <cell r="K133">
            <v>0</v>
          </cell>
          <cell r="L133">
            <v>0</v>
          </cell>
          <cell r="N133">
            <v>0</v>
          </cell>
          <cell r="O133">
            <v>0</v>
          </cell>
          <cell r="P133">
            <v>81.332800000000006</v>
          </cell>
          <cell r="Q133">
            <v>79.989941970829875</v>
          </cell>
          <cell r="R133">
            <v>79.989941970829875</v>
          </cell>
          <cell r="S133">
            <v>81.332800000000006</v>
          </cell>
          <cell r="T133">
            <v>79.989941970829875</v>
          </cell>
          <cell r="U133">
            <v>79.989941970829875</v>
          </cell>
          <cell r="V133">
            <v>71.631699999999995</v>
          </cell>
          <cell r="W133">
            <v>70.469945260674336</v>
          </cell>
          <cell r="X133">
            <v>70.469945260674336</v>
          </cell>
          <cell r="Y133">
            <v>71.631699999999995</v>
          </cell>
          <cell r="Z133">
            <v>70.469945260674336</v>
          </cell>
          <cell r="AA133">
            <v>70.469945260674336</v>
          </cell>
          <cell r="AC133">
            <v>0</v>
          </cell>
          <cell r="AD133">
            <v>0</v>
          </cell>
        </row>
        <row r="134">
          <cell r="K134">
            <v>0</v>
          </cell>
          <cell r="L134">
            <v>0</v>
          </cell>
          <cell r="N134">
            <v>0</v>
          </cell>
          <cell r="O134">
            <v>0</v>
          </cell>
          <cell r="Q134">
            <v>0</v>
          </cell>
          <cell r="R134">
            <v>0</v>
          </cell>
          <cell r="T134">
            <v>0</v>
          </cell>
          <cell r="U134">
            <v>0</v>
          </cell>
          <cell r="W134">
            <v>0</v>
          </cell>
          <cell r="X134">
            <v>0</v>
          </cell>
          <cell r="Z134">
            <v>0</v>
          </cell>
          <cell r="AA134">
            <v>0</v>
          </cell>
          <cell r="AC134">
            <v>0</v>
          </cell>
          <cell r="AD134">
            <v>0</v>
          </cell>
        </row>
        <row r="136">
          <cell r="C136" t="str">
            <v>Другие виды топлива</v>
          </cell>
          <cell r="D136" t="str">
            <v>L24</v>
          </cell>
          <cell r="E136" t="str">
            <v>24.</v>
          </cell>
          <cell r="F136" t="str">
            <v>руб/тнт</v>
          </cell>
          <cell r="G136">
            <v>0</v>
          </cell>
          <cell r="H136">
            <v>0</v>
          </cell>
          <cell r="I136">
            <v>0</v>
          </cell>
          <cell r="K136">
            <v>0</v>
          </cell>
          <cell r="L136">
            <v>0</v>
          </cell>
          <cell r="N136">
            <v>0</v>
          </cell>
          <cell r="O136">
            <v>0</v>
          </cell>
          <cell r="Q136">
            <v>0</v>
          </cell>
          <cell r="R136">
            <v>0</v>
          </cell>
          <cell r="T136">
            <v>0</v>
          </cell>
          <cell r="U136">
            <v>0</v>
          </cell>
          <cell r="W136">
            <v>0</v>
          </cell>
          <cell r="X136">
            <v>0</v>
          </cell>
          <cell r="Z136">
            <v>0</v>
          </cell>
          <cell r="AA136">
            <v>0</v>
          </cell>
          <cell r="AC136">
            <v>0</v>
          </cell>
          <cell r="AD136">
            <v>0</v>
          </cell>
        </row>
        <row r="137">
          <cell r="C137" t="str">
            <v>Другие виды топлива</v>
          </cell>
          <cell r="D137" t="str">
            <v>L24</v>
          </cell>
          <cell r="E137" t="str">
            <v>24.</v>
          </cell>
          <cell r="F137" t="str">
            <v>руб/тнт</v>
          </cell>
          <cell r="G137">
            <v>0</v>
          </cell>
          <cell r="H137">
            <v>0</v>
          </cell>
          <cell r="I137">
            <v>0</v>
          </cell>
          <cell r="K137">
            <v>0</v>
          </cell>
          <cell r="L137">
            <v>0</v>
          </cell>
          <cell r="N137">
            <v>0</v>
          </cell>
          <cell r="O137">
            <v>0</v>
          </cell>
          <cell r="Q137">
            <v>0</v>
          </cell>
          <cell r="R137">
            <v>0</v>
          </cell>
          <cell r="T137">
            <v>0</v>
          </cell>
          <cell r="U137">
            <v>0</v>
          </cell>
          <cell r="W137">
            <v>0</v>
          </cell>
          <cell r="X137">
            <v>0</v>
          </cell>
          <cell r="Z137">
            <v>0</v>
          </cell>
          <cell r="AA137">
            <v>0</v>
          </cell>
          <cell r="AC137">
            <v>0</v>
          </cell>
          <cell r="AD137">
            <v>0</v>
          </cell>
        </row>
        <row r="141">
          <cell r="C141" t="str">
            <v>Уголь</v>
          </cell>
          <cell r="D141" t="str">
            <v>L25</v>
          </cell>
          <cell r="F141" t="str">
            <v>тыс.руб.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</row>
        <row r="142">
          <cell r="B142" t="str">
            <v>Челябинский</v>
          </cell>
          <cell r="C142" t="str">
            <v>Уголь</v>
          </cell>
          <cell r="D142" t="str">
            <v>L25</v>
          </cell>
          <cell r="F142" t="str">
            <v>тыс.руб.</v>
          </cell>
          <cell r="G142">
            <v>78605.391647389188</v>
          </cell>
          <cell r="H142">
            <v>79126.289160049171</v>
          </cell>
          <cell r="I142">
            <v>79126.289160049171</v>
          </cell>
          <cell r="J142">
            <v>0</v>
          </cell>
          <cell r="K142">
            <v>0</v>
          </cell>
          <cell r="L142">
            <v>0</v>
          </cell>
          <cell r="M142">
            <v>52725.963709092764</v>
          </cell>
          <cell r="N142">
            <v>53075.364974999175</v>
          </cell>
          <cell r="O142">
            <v>53075.364974999182</v>
          </cell>
          <cell r="P142">
            <v>0</v>
          </cell>
          <cell r="Q142">
            <v>0</v>
          </cell>
          <cell r="R142">
            <v>0</v>
          </cell>
          <cell r="S142">
            <v>9284.4666432625327</v>
          </cell>
          <cell r="T142">
            <v>9345.9923920628789</v>
          </cell>
          <cell r="U142">
            <v>9345.9923920628789</v>
          </cell>
          <cell r="V142">
            <v>16594.961295033885</v>
          </cell>
          <cell r="W142">
            <v>16704.931792987114</v>
          </cell>
          <cell r="X142">
            <v>16704.931792987114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C143" t="str">
            <v>Уголь</v>
          </cell>
          <cell r="D143" t="str">
            <v>L25</v>
          </cell>
          <cell r="F143" t="str">
            <v>тыс.руб.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</row>
        <row r="150">
          <cell r="C150" t="str">
            <v>Другие виды топлива</v>
          </cell>
          <cell r="D150" t="str">
            <v>L25</v>
          </cell>
          <cell r="F150" t="str">
            <v>тыс.руб.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</row>
        <row r="151">
          <cell r="C151" t="str">
            <v>Другие виды топлива</v>
          </cell>
          <cell r="D151" t="str">
            <v>L25</v>
          </cell>
          <cell r="F151" t="str">
            <v>тыс.руб.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</row>
        <row r="152">
          <cell r="J152">
            <v>0</v>
          </cell>
          <cell r="K152">
            <v>0</v>
          </cell>
          <cell r="L152">
            <v>0</v>
          </cell>
          <cell r="M152">
            <v>36330.403000974155</v>
          </cell>
          <cell r="N152">
            <v>36209.897986954107</v>
          </cell>
          <cell r="O152">
            <v>36209.897986954107</v>
          </cell>
          <cell r="P152">
            <v>8505.2441971136177</v>
          </cell>
          <cell r="Q152">
            <v>8284.789024455551</v>
          </cell>
          <cell r="R152">
            <v>8284.789024455551</v>
          </cell>
          <cell r="S152">
            <v>16543.925490999765</v>
          </cell>
          <cell r="T152">
            <v>16187.776699618902</v>
          </cell>
          <cell r="U152">
            <v>16187.776699618902</v>
          </cell>
          <cell r="V152">
            <v>50867.922665189755</v>
          </cell>
          <cell r="W152">
            <v>49781.762469263813</v>
          </cell>
          <cell r="X152">
            <v>49781.762469263813</v>
          </cell>
          <cell r="Y152">
            <v>49752.514194355848</v>
          </cell>
          <cell r="Z152">
            <v>48284.028876828859</v>
          </cell>
          <cell r="AA152">
            <v>48284.028876828859</v>
          </cell>
          <cell r="AB152">
            <v>0</v>
          </cell>
          <cell r="AC152">
            <v>0</v>
          </cell>
          <cell r="AD152">
            <v>0</v>
          </cell>
        </row>
        <row r="156">
          <cell r="C156" t="str">
            <v>Уголь</v>
          </cell>
          <cell r="D156" t="str">
            <v>L26</v>
          </cell>
          <cell r="F156" t="str">
            <v>тыс.руб.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</row>
        <row r="157">
          <cell r="B157" t="str">
            <v>Челябинский</v>
          </cell>
          <cell r="C157" t="str">
            <v>Уголь</v>
          </cell>
          <cell r="D157" t="str">
            <v>L26</v>
          </cell>
          <cell r="F157" t="str">
            <v>тыс.руб.</v>
          </cell>
          <cell r="G157">
            <v>524760.57879169972</v>
          </cell>
          <cell r="H157">
            <v>653556.00003580051</v>
          </cell>
          <cell r="I157">
            <v>650138.87273848231</v>
          </cell>
          <cell r="J157">
            <v>0</v>
          </cell>
          <cell r="K157">
            <v>0</v>
          </cell>
          <cell r="L157">
            <v>0</v>
          </cell>
          <cell r="M157">
            <v>324675.4860906814</v>
          </cell>
          <cell r="N157">
            <v>403213.3663156089</v>
          </cell>
          <cell r="O157">
            <v>401130.48985647643</v>
          </cell>
          <cell r="P157">
            <v>0</v>
          </cell>
          <cell r="Q157">
            <v>0</v>
          </cell>
          <cell r="R157">
            <v>0</v>
          </cell>
          <cell r="S157">
            <v>71356.901999381851</v>
          </cell>
          <cell r="T157">
            <v>89264.935670954394</v>
          </cell>
          <cell r="U157">
            <v>88789.51944947314</v>
          </cell>
          <cell r="V157">
            <v>128728.19070163651</v>
          </cell>
          <cell r="W157">
            <v>161077.69804923714</v>
          </cell>
          <cell r="X157">
            <v>160218.86343253279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</row>
        <row r="158">
          <cell r="C158" t="str">
            <v>Уголь</v>
          </cell>
          <cell r="D158" t="str">
            <v>L26</v>
          </cell>
          <cell r="F158" t="str">
            <v>тыс.руб.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</row>
        <row r="165">
          <cell r="C165" t="str">
            <v>Другие виды топлива</v>
          </cell>
          <cell r="D165" t="str">
            <v>L26</v>
          </cell>
          <cell r="F165" t="str">
            <v>тыс.руб.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</row>
        <row r="166">
          <cell r="C166" t="str">
            <v>Другие виды топлива</v>
          </cell>
          <cell r="D166" t="str">
            <v>L26</v>
          </cell>
          <cell r="F166" t="str">
            <v>тыс.руб.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</row>
        <row r="171">
          <cell r="C171" t="str">
            <v>Уголь</v>
          </cell>
          <cell r="D171" t="str">
            <v>L27</v>
          </cell>
          <cell r="F171" t="str">
            <v>руб/тут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</row>
        <row r="172">
          <cell r="B172" t="str">
            <v>Челябинский</v>
          </cell>
          <cell r="C172" t="str">
            <v>Уголь</v>
          </cell>
          <cell r="D172" t="str">
            <v>L27</v>
          </cell>
          <cell r="F172" t="str">
            <v>руб/тут</v>
          </cell>
          <cell r="G172">
            <v>1755.9330058280063</v>
          </cell>
          <cell r="H172">
            <v>2186.903128779657</v>
          </cell>
          <cell r="I172">
            <v>2175.4688731419851</v>
          </cell>
          <cell r="J172">
            <v>0</v>
          </cell>
          <cell r="K172">
            <v>0</v>
          </cell>
          <cell r="L172">
            <v>0</v>
          </cell>
          <cell r="M172">
            <v>1785.2550995270701</v>
          </cell>
          <cell r="N172">
            <v>2217.102150457295</v>
          </cell>
          <cell r="O172">
            <v>2205.6492814245139</v>
          </cell>
          <cell r="P172">
            <v>0</v>
          </cell>
          <cell r="Q172">
            <v>0</v>
          </cell>
          <cell r="R172">
            <v>0</v>
          </cell>
          <cell r="S172">
            <v>1710.8602854593023</v>
          </cell>
          <cell r="T172">
            <v>2140.2251084952968</v>
          </cell>
          <cell r="U172">
            <v>2128.8264811781742</v>
          </cell>
          <cell r="V172">
            <v>1710.0654427304653</v>
          </cell>
          <cell r="W172">
            <v>2139.8063899384165</v>
          </cell>
          <cell r="X172">
            <v>2128.3973629720485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</row>
        <row r="173">
          <cell r="C173" t="str">
            <v>Уголь</v>
          </cell>
          <cell r="D173" t="str">
            <v>L27</v>
          </cell>
          <cell r="F173" t="str">
            <v>руб/тут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</row>
        <row r="180">
          <cell r="C180" t="str">
            <v>Другие виды топлива</v>
          </cell>
          <cell r="D180" t="str">
            <v>L27</v>
          </cell>
          <cell r="F180" t="str">
            <v>руб/тут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</row>
        <row r="181">
          <cell r="C181" t="str">
            <v>Другие виды топлива</v>
          </cell>
          <cell r="D181" t="str">
            <v>L27</v>
          </cell>
          <cell r="F181" t="str">
            <v>руб/тут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</row>
        <row r="186">
          <cell r="C186" t="str">
            <v>Уголь</v>
          </cell>
          <cell r="D186" t="str">
            <v>L28</v>
          </cell>
          <cell r="F186" t="str">
            <v>руб/тнт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</row>
        <row r="187">
          <cell r="B187" t="str">
            <v>Челябинский</v>
          </cell>
          <cell r="C187" t="str">
            <v>Уголь</v>
          </cell>
          <cell r="D187" t="str">
            <v>L28</v>
          </cell>
          <cell r="F187" t="str">
            <v>руб/тнт</v>
          </cell>
          <cell r="G187">
            <v>755.05119250604275</v>
          </cell>
          <cell r="H187">
            <v>940.36834537525237</v>
          </cell>
          <cell r="I187">
            <v>935.45161545105384</v>
          </cell>
          <cell r="J187">
            <v>0</v>
          </cell>
          <cell r="K187">
            <v>0</v>
          </cell>
          <cell r="L187">
            <v>0</v>
          </cell>
          <cell r="M187">
            <v>767.65969279664012</v>
          </cell>
          <cell r="N187">
            <v>953.35392469663691</v>
          </cell>
          <cell r="O187">
            <v>948.42919101254097</v>
          </cell>
          <cell r="P187">
            <v>0</v>
          </cell>
          <cell r="Q187">
            <v>0</v>
          </cell>
          <cell r="R187">
            <v>0</v>
          </cell>
          <cell r="S187">
            <v>735.66992274749998</v>
          </cell>
          <cell r="T187">
            <v>920.2967966529776</v>
          </cell>
          <cell r="U187">
            <v>915.39538690661482</v>
          </cell>
          <cell r="V187">
            <v>735.32814037410003</v>
          </cell>
          <cell r="W187">
            <v>920.11674767351917</v>
          </cell>
          <cell r="X187">
            <v>915.21086607798088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</row>
        <row r="188">
          <cell r="C188" t="str">
            <v>Уголь</v>
          </cell>
          <cell r="D188" t="str">
            <v>L28</v>
          </cell>
          <cell r="F188" t="str">
            <v>руб/тнт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</row>
        <row r="195">
          <cell r="C195" t="str">
            <v>Другие виды топлива</v>
          </cell>
          <cell r="D195" t="str">
            <v>L28</v>
          </cell>
          <cell r="F195" t="str">
            <v>руб/тнт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</row>
        <row r="196">
          <cell r="C196" t="str">
            <v>Другие виды топлива</v>
          </cell>
          <cell r="D196" t="str">
            <v>L28</v>
          </cell>
          <cell r="F196" t="str">
            <v>руб/тнт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</row>
      </sheetData>
      <sheetData sheetId="13">
        <row r="9">
          <cell r="J9">
            <v>0</v>
          </cell>
          <cell r="K9">
            <v>480.69900000000001</v>
          </cell>
          <cell r="L9">
            <v>480.69900000000001</v>
          </cell>
          <cell r="M9">
            <v>348.64</v>
          </cell>
          <cell r="N9">
            <v>348.64</v>
          </cell>
          <cell r="O9">
            <v>556.20000000000005</v>
          </cell>
          <cell r="P9">
            <v>556.20000000000005</v>
          </cell>
          <cell r="Q9">
            <v>727.18200000000002</v>
          </cell>
          <cell r="R9">
            <v>727.18200000000002</v>
          </cell>
          <cell r="S9">
            <v>1143.653</v>
          </cell>
          <cell r="T9">
            <v>1143.653</v>
          </cell>
          <cell r="V9">
            <v>0</v>
          </cell>
        </row>
        <row r="10">
          <cell r="J10">
            <v>0</v>
          </cell>
          <cell r="K10">
            <v>720.10099999999989</v>
          </cell>
          <cell r="L10">
            <v>720.10099999999989</v>
          </cell>
          <cell r="N10">
            <v>0</v>
          </cell>
          <cell r="P10">
            <v>0</v>
          </cell>
          <cell r="Q10">
            <v>1290.318</v>
          </cell>
          <cell r="R10">
            <v>1290.318</v>
          </cell>
          <cell r="S10">
            <v>1436.847</v>
          </cell>
          <cell r="T10">
            <v>1436.847</v>
          </cell>
          <cell r="V10">
            <v>0</v>
          </cell>
        </row>
        <row r="12">
          <cell r="J12">
            <v>0</v>
          </cell>
          <cell r="K12">
            <v>79.777818071435803</v>
          </cell>
          <cell r="L12">
            <v>79.777818071435803</v>
          </cell>
          <cell r="M12">
            <v>11.104118148599261</v>
          </cell>
          <cell r="N12">
            <v>11.104118148599261</v>
          </cell>
          <cell r="O12">
            <v>40.863335775335784</v>
          </cell>
          <cell r="P12">
            <v>40.863335775335784</v>
          </cell>
          <cell r="Q12">
            <v>126.88607486090035</v>
          </cell>
          <cell r="R12">
            <v>126.88607486090035</v>
          </cell>
          <cell r="S12">
            <v>133.41874909383807</v>
          </cell>
          <cell r="T12">
            <v>133.41874909383807</v>
          </cell>
          <cell r="V12">
            <v>0</v>
          </cell>
        </row>
        <row r="14">
          <cell r="J14">
            <v>0</v>
          </cell>
          <cell r="K14">
            <v>48.527999999999999</v>
          </cell>
          <cell r="L14">
            <v>48.527999999999999</v>
          </cell>
          <cell r="M14">
            <v>57.679000000000002</v>
          </cell>
          <cell r="N14">
            <v>57.679000000000002</v>
          </cell>
          <cell r="O14">
            <v>76.111999999999995</v>
          </cell>
          <cell r="P14">
            <v>76.111999999999995</v>
          </cell>
          <cell r="Q14">
            <v>65.489999999999995</v>
          </cell>
          <cell r="R14">
            <v>65.489999999999995</v>
          </cell>
          <cell r="S14">
            <v>88.662000000000006</v>
          </cell>
          <cell r="T14">
            <v>88.662000000000006</v>
          </cell>
          <cell r="V14">
            <v>0</v>
          </cell>
        </row>
        <row r="17">
          <cell r="J17">
            <v>0</v>
          </cell>
          <cell r="K17">
            <v>418.95600000000002</v>
          </cell>
          <cell r="L17">
            <v>418.95600000000002</v>
          </cell>
          <cell r="M17">
            <v>279.87700000000001</v>
          </cell>
          <cell r="N17">
            <v>279.87700000000001</v>
          </cell>
          <cell r="O17">
            <v>439.22300000000001</v>
          </cell>
          <cell r="P17">
            <v>439.22300000000001</v>
          </cell>
          <cell r="Q17">
            <v>641.779</v>
          </cell>
          <cell r="R17">
            <v>641.779</v>
          </cell>
          <cell r="S17">
            <v>1025.74</v>
          </cell>
          <cell r="T17">
            <v>1025.74</v>
          </cell>
          <cell r="V17">
            <v>0</v>
          </cell>
        </row>
        <row r="19">
          <cell r="J19">
            <v>0</v>
          </cell>
          <cell r="K19">
            <v>1.056</v>
          </cell>
          <cell r="L19">
            <v>1.056</v>
          </cell>
          <cell r="M19">
            <v>0.42499999999999999</v>
          </cell>
          <cell r="N19">
            <v>0.42499999999999999</v>
          </cell>
          <cell r="O19">
            <v>0.95</v>
          </cell>
          <cell r="P19">
            <v>0.95</v>
          </cell>
          <cell r="Q19">
            <v>2.6949999999999998</v>
          </cell>
          <cell r="R19">
            <v>2.6949999999999998</v>
          </cell>
          <cell r="S19">
            <v>3.9420000000000002</v>
          </cell>
          <cell r="T19">
            <v>3.9420000000000002</v>
          </cell>
          <cell r="V19">
            <v>0</v>
          </cell>
        </row>
        <row r="20">
          <cell r="J20">
            <v>0</v>
          </cell>
          <cell r="K20">
            <v>12.548181928564199</v>
          </cell>
          <cell r="L20">
            <v>12.548181928564199</v>
          </cell>
          <cell r="M20">
            <v>4.141881851400731</v>
          </cell>
          <cell r="N20">
            <v>4.141881851400731</v>
          </cell>
          <cell r="O20">
            <v>7.5546642246642248</v>
          </cell>
          <cell r="P20">
            <v>7.5546642246642248</v>
          </cell>
          <cell r="Q20">
            <v>20.988925139099642</v>
          </cell>
          <cell r="R20">
            <v>20.988925139099642</v>
          </cell>
          <cell r="S20">
            <v>16.037250906161901</v>
          </cell>
          <cell r="T20">
            <v>16.037250906161901</v>
          </cell>
          <cell r="V20">
            <v>0</v>
          </cell>
        </row>
        <row r="23">
          <cell r="J23">
            <v>0</v>
          </cell>
          <cell r="K23">
            <v>1980.4</v>
          </cell>
          <cell r="L23">
            <v>1980.4</v>
          </cell>
          <cell r="M23">
            <v>3880.2</v>
          </cell>
          <cell r="N23">
            <v>3880.2</v>
          </cell>
          <cell r="O23">
            <v>2479.9</v>
          </cell>
          <cell r="P23">
            <v>2479.9</v>
          </cell>
          <cell r="Q23">
            <v>1413.4</v>
          </cell>
          <cell r="R23">
            <v>1413.4</v>
          </cell>
          <cell r="S23">
            <v>1778</v>
          </cell>
          <cell r="T23">
            <v>1778</v>
          </cell>
          <cell r="V23">
            <v>0</v>
          </cell>
        </row>
        <row r="24">
          <cell r="J24">
            <v>0</v>
          </cell>
          <cell r="L24">
            <v>0</v>
          </cell>
          <cell r="N24">
            <v>0</v>
          </cell>
          <cell r="P24">
            <v>0</v>
          </cell>
          <cell r="R24">
            <v>0</v>
          </cell>
          <cell r="T24">
            <v>0</v>
          </cell>
          <cell r="V24">
            <v>0</v>
          </cell>
        </row>
        <row r="33">
          <cell r="J33">
            <v>0</v>
          </cell>
          <cell r="L33">
            <v>0</v>
          </cell>
          <cell r="M33">
            <v>145.79789701561776</v>
          </cell>
          <cell r="N33">
            <v>145.79789701561776</v>
          </cell>
          <cell r="O33">
            <v>130.5476027</v>
          </cell>
          <cell r="P33">
            <v>130.5476027</v>
          </cell>
          <cell r="Q33">
            <v>149.00381999999999</v>
          </cell>
          <cell r="R33">
            <v>149.00381999999999</v>
          </cell>
          <cell r="S33">
            <v>140.95669000000001</v>
          </cell>
          <cell r="T33">
            <v>140.95669000000001</v>
          </cell>
          <cell r="V33">
            <v>0</v>
          </cell>
        </row>
        <row r="39">
          <cell r="C39" t="str">
            <v>Уголь</v>
          </cell>
          <cell r="D39" t="str">
            <v>L18</v>
          </cell>
          <cell r="F39" t="str">
            <v>тыс.тут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</row>
        <row r="40">
          <cell r="B40" t="str">
            <v>Челябинский</v>
          </cell>
          <cell r="C40" t="str">
            <v>Уголь</v>
          </cell>
          <cell r="D40" t="str">
            <v>L18</v>
          </cell>
          <cell r="F40" t="str">
            <v>тыс.тут</v>
          </cell>
          <cell r="G40">
            <v>218.40112277614236</v>
          </cell>
          <cell r="H40">
            <v>218.40112277614236</v>
          </cell>
          <cell r="I40">
            <v>0</v>
          </cell>
          <cell r="J40">
            <v>0</v>
          </cell>
          <cell r="K40">
            <v>112.62112277614237</v>
          </cell>
          <cell r="L40">
            <v>112.62112277614237</v>
          </cell>
          <cell r="M40">
            <v>0</v>
          </cell>
          <cell r="N40">
            <v>0</v>
          </cell>
          <cell r="O40">
            <v>44.72</v>
          </cell>
          <cell r="P40">
            <v>44.72</v>
          </cell>
          <cell r="Q40">
            <v>61.06</v>
          </cell>
          <cell r="R40">
            <v>61.06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</row>
        <row r="41">
          <cell r="C41" t="str">
            <v>Уголь</v>
          </cell>
          <cell r="D41" t="str">
            <v>L18</v>
          </cell>
          <cell r="F41" t="str">
            <v>тыс.тут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</row>
        <row r="56">
          <cell r="C56" t="str">
            <v>Уголь</v>
          </cell>
          <cell r="D56" t="str">
            <v>L19</v>
          </cell>
          <cell r="F56" t="str">
            <v>%</v>
          </cell>
          <cell r="G56">
            <v>0</v>
          </cell>
          <cell r="H56">
            <v>0</v>
          </cell>
          <cell r="J56">
            <v>0</v>
          </cell>
          <cell r="L56">
            <v>0</v>
          </cell>
          <cell r="N56">
            <v>0</v>
          </cell>
          <cell r="P56">
            <v>0</v>
          </cell>
          <cell r="R56">
            <v>0</v>
          </cell>
          <cell r="T56">
            <v>0</v>
          </cell>
          <cell r="V56">
            <v>0</v>
          </cell>
        </row>
        <row r="57">
          <cell r="B57" t="str">
            <v>Челябинский</v>
          </cell>
          <cell r="C57" t="str">
            <v>Уголь</v>
          </cell>
          <cell r="D57" t="str">
            <v>L19</v>
          </cell>
          <cell r="F57" t="str">
            <v>%</v>
          </cell>
          <cell r="G57">
            <v>6.6102483542342636</v>
          </cell>
          <cell r="H57">
            <v>6.6102483542342636</v>
          </cell>
          <cell r="J57">
            <v>0</v>
          </cell>
          <cell r="K57">
            <v>27.695628616527273</v>
          </cell>
          <cell r="L57">
            <v>27.695628616527273</v>
          </cell>
          <cell r="N57">
            <v>0</v>
          </cell>
          <cell r="O57">
            <v>9.1076778116320618</v>
          </cell>
          <cell r="P57">
            <v>9.1076778116320618</v>
          </cell>
          <cell r="Q57">
            <v>7.635092453175166</v>
          </cell>
          <cell r="R57">
            <v>7.635092453175166</v>
          </cell>
          <cell r="T57">
            <v>0</v>
          </cell>
          <cell r="V57">
            <v>0</v>
          </cell>
        </row>
        <row r="58">
          <cell r="C58" t="str">
            <v>Уголь</v>
          </cell>
          <cell r="D58" t="str">
            <v>L19</v>
          </cell>
          <cell r="F58" t="str">
            <v>%</v>
          </cell>
          <cell r="G58">
            <v>0</v>
          </cell>
          <cell r="H58">
            <v>0</v>
          </cell>
          <cell r="J58">
            <v>0</v>
          </cell>
          <cell r="L58">
            <v>0</v>
          </cell>
          <cell r="N58">
            <v>0</v>
          </cell>
          <cell r="P58">
            <v>0</v>
          </cell>
          <cell r="R58">
            <v>0</v>
          </cell>
          <cell r="T58">
            <v>0</v>
          </cell>
          <cell r="V58">
            <v>0</v>
          </cell>
        </row>
        <row r="59">
          <cell r="J59">
            <v>0</v>
          </cell>
          <cell r="L59">
            <v>0</v>
          </cell>
          <cell r="N59">
            <v>0</v>
          </cell>
          <cell r="P59">
            <v>0</v>
          </cell>
          <cell r="R59">
            <v>0</v>
          </cell>
          <cell r="T59">
            <v>0</v>
          </cell>
          <cell r="V59">
            <v>0</v>
          </cell>
        </row>
        <row r="61">
          <cell r="J61">
            <v>0</v>
          </cell>
          <cell r="K61">
            <v>31.599996551772946</v>
          </cell>
          <cell r="L61">
            <v>31.599996551772946</v>
          </cell>
          <cell r="M61">
            <v>78.444703120213291</v>
          </cell>
          <cell r="N61">
            <v>78.444703120213291</v>
          </cell>
          <cell r="O61">
            <v>50.71412559321746</v>
          </cell>
          <cell r="P61">
            <v>50.71412559321746</v>
          </cell>
          <cell r="Q61">
            <v>50.508398982057315</v>
          </cell>
          <cell r="R61">
            <v>50.508398982057315</v>
          </cell>
          <cell r="S61">
            <v>57.15053364461631</v>
          </cell>
          <cell r="T61">
            <v>57.15053364461631</v>
          </cell>
          <cell r="V61">
            <v>0</v>
          </cell>
        </row>
        <row r="62">
          <cell r="J62">
            <v>0</v>
          </cell>
          <cell r="K62">
            <v>40.704374831699781</v>
          </cell>
          <cell r="L62">
            <v>40.704374831699781</v>
          </cell>
          <cell r="M62">
            <v>21.555296879786709</v>
          </cell>
          <cell r="N62">
            <v>21.555296879786709</v>
          </cell>
          <cell r="O62">
            <v>40.178196595150482</v>
          </cell>
          <cell r="P62">
            <v>40.178196595150482</v>
          </cell>
          <cell r="Q62">
            <v>41.856508564767523</v>
          </cell>
          <cell r="R62">
            <v>41.856508564767523</v>
          </cell>
          <cell r="S62">
            <v>42.84946635538369</v>
          </cell>
          <cell r="T62">
            <v>42.84946635538369</v>
          </cell>
          <cell r="V62">
            <v>0</v>
          </cell>
        </row>
        <row r="63">
          <cell r="J63">
            <v>0</v>
          </cell>
          <cell r="L63">
            <v>0</v>
          </cell>
          <cell r="N63">
            <v>0</v>
          </cell>
          <cell r="P63">
            <v>0</v>
          </cell>
          <cell r="R63">
            <v>0</v>
          </cell>
          <cell r="T63">
            <v>0</v>
          </cell>
          <cell r="V63">
            <v>0</v>
          </cell>
        </row>
        <row r="65">
          <cell r="C65" t="str">
            <v>Другие виды топлива</v>
          </cell>
          <cell r="D65" t="str">
            <v>L19</v>
          </cell>
          <cell r="F65" t="str">
            <v>%</v>
          </cell>
          <cell r="G65">
            <v>0</v>
          </cell>
          <cell r="H65">
            <v>0</v>
          </cell>
          <cell r="J65">
            <v>0</v>
          </cell>
          <cell r="L65">
            <v>0</v>
          </cell>
          <cell r="N65">
            <v>0</v>
          </cell>
          <cell r="P65">
            <v>0</v>
          </cell>
          <cell r="R65">
            <v>0</v>
          </cell>
          <cell r="T65">
            <v>0</v>
          </cell>
          <cell r="V65">
            <v>0</v>
          </cell>
        </row>
        <row r="66">
          <cell r="C66" t="str">
            <v>Другие виды топлива</v>
          </cell>
          <cell r="D66" t="str">
            <v>L19</v>
          </cell>
          <cell r="F66" t="str">
            <v>%</v>
          </cell>
          <cell r="G66">
            <v>0</v>
          </cell>
          <cell r="H66">
            <v>0</v>
          </cell>
          <cell r="J66">
            <v>0</v>
          </cell>
          <cell r="L66">
            <v>0</v>
          </cell>
          <cell r="N66">
            <v>0</v>
          </cell>
          <cell r="P66">
            <v>0</v>
          </cell>
          <cell r="R66">
            <v>0</v>
          </cell>
          <cell r="T66">
            <v>0</v>
          </cell>
          <cell r="V66">
            <v>0</v>
          </cell>
        </row>
        <row r="70">
          <cell r="C70" t="str">
            <v>Уголь</v>
          </cell>
          <cell r="D70" t="str">
            <v>L20</v>
          </cell>
          <cell r="G70">
            <v>0</v>
          </cell>
          <cell r="H70">
            <v>0</v>
          </cell>
          <cell r="J70">
            <v>0</v>
          </cell>
          <cell r="L70">
            <v>0</v>
          </cell>
          <cell r="N70">
            <v>0</v>
          </cell>
          <cell r="P70">
            <v>0</v>
          </cell>
          <cell r="R70">
            <v>0</v>
          </cell>
          <cell r="T70">
            <v>0</v>
          </cell>
          <cell r="V70">
            <v>0</v>
          </cell>
        </row>
        <row r="71">
          <cell r="B71" t="str">
            <v>Челябинский</v>
          </cell>
          <cell r="C71" t="str">
            <v>Уголь</v>
          </cell>
          <cell r="D71" t="str">
            <v>L20</v>
          </cell>
          <cell r="G71">
            <v>0.43</v>
          </cell>
          <cell r="H71">
            <v>0.43</v>
          </cell>
          <cell r="J71">
            <v>0</v>
          </cell>
          <cell r="K71">
            <v>0.43</v>
          </cell>
          <cell r="L71">
            <v>0.43</v>
          </cell>
          <cell r="N71">
            <v>0</v>
          </cell>
          <cell r="O71">
            <v>0.43</v>
          </cell>
          <cell r="P71">
            <v>0.43</v>
          </cell>
          <cell r="Q71">
            <v>0.43</v>
          </cell>
          <cell r="R71">
            <v>0.43</v>
          </cell>
          <cell r="T71">
            <v>0</v>
          </cell>
          <cell r="V71">
            <v>0</v>
          </cell>
        </row>
        <row r="72">
          <cell r="C72" t="str">
            <v>Уголь</v>
          </cell>
          <cell r="D72" t="str">
            <v>L20</v>
          </cell>
          <cell r="G72">
            <v>0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  <cell r="P72">
            <v>0</v>
          </cell>
          <cell r="R72">
            <v>0</v>
          </cell>
          <cell r="T72">
            <v>0</v>
          </cell>
          <cell r="V72">
            <v>0</v>
          </cell>
        </row>
        <row r="73">
          <cell r="J73">
            <v>0</v>
          </cell>
          <cell r="L73">
            <v>0</v>
          </cell>
          <cell r="N73">
            <v>0</v>
          </cell>
          <cell r="P73">
            <v>0</v>
          </cell>
          <cell r="R73">
            <v>0</v>
          </cell>
          <cell r="T73">
            <v>0</v>
          </cell>
          <cell r="V73">
            <v>0</v>
          </cell>
        </row>
        <row r="75">
          <cell r="J75">
            <v>0</v>
          </cell>
          <cell r="K75">
            <v>1.1387799999999999</v>
          </cell>
          <cell r="L75">
            <v>1.1387799999999999</v>
          </cell>
          <cell r="M75">
            <v>1.1387799999999999</v>
          </cell>
          <cell r="N75">
            <v>1.1387799999999999</v>
          </cell>
          <cell r="O75">
            <v>1.1387799999999999</v>
          </cell>
          <cell r="P75">
            <v>1.1387799999999999</v>
          </cell>
          <cell r="Q75">
            <v>1.1387799999999999</v>
          </cell>
          <cell r="R75">
            <v>1.1387799999999999</v>
          </cell>
          <cell r="S75">
            <v>1.1387799999999999</v>
          </cell>
          <cell r="T75">
            <v>1.1387799999999999</v>
          </cell>
          <cell r="V75">
            <v>0</v>
          </cell>
        </row>
        <row r="76">
          <cell r="J76">
            <v>0</v>
          </cell>
          <cell r="K76">
            <v>1.1285714</v>
          </cell>
          <cell r="L76">
            <v>1.1285714</v>
          </cell>
          <cell r="M76">
            <v>1.1285714</v>
          </cell>
          <cell r="N76">
            <v>1.1285714</v>
          </cell>
          <cell r="O76">
            <v>1.1285714</v>
          </cell>
          <cell r="P76">
            <v>1.1285714</v>
          </cell>
          <cell r="Q76">
            <v>1.1285714</v>
          </cell>
          <cell r="R76">
            <v>1.1285714</v>
          </cell>
          <cell r="S76">
            <v>1.1285714</v>
          </cell>
          <cell r="T76">
            <v>1.1285714</v>
          </cell>
          <cell r="V76">
            <v>0</v>
          </cell>
        </row>
        <row r="77">
          <cell r="J77">
            <v>0</v>
          </cell>
          <cell r="L77">
            <v>0</v>
          </cell>
          <cell r="N77">
            <v>0</v>
          </cell>
          <cell r="P77">
            <v>0</v>
          </cell>
          <cell r="R77">
            <v>0</v>
          </cell>
          <cell r="T77">
            <v>0</v>
          </cell>
          <cell r="V77">
            <v>0</v>
          </cell>
        </row>
        <row r="79">
          <cell r="C79" t="str">
            <v>Другие виды топлива</v>
          </cell>
          <cell r="D79" t="str">
            <v>L20</v>
          </cell>
          <cell r="G79">
            <v>0</v>
          </cell>
          <cell r="H79">
            <v>0</v>
          </cell>
          <cell r="J79">
            <v>0</v>
          </cell>
          <cell r="L79">
            <v>0</v>
          </cell>
          <cell r="N79">
            <v>0</v>
          </cell>
          <cell r="P79">
            <v>0</v>
          </cell>
          <cell r="R79">
            <v>0</v>
          </cell>
          <cell r="T79">
            <v>0</v>
          </cell>
          <cell r="V79">
            <v>0</v>
          </cell>
        </row>
        <row r="80">
          <cell r="C80" t="str">
            <v>Другие виды топлива</v>
          </cell>
          <cell r="D80" t="str">
            <v>L20</v>
          </cell>
          <cell r="G80">
            <v>0</v>
          </cell>
          <cell r="H80">
            <v>0</v>
          </cell>
          <cell r="J80">
            <v>0</v>
          </cell>
          <cell r="L80">
            <v>0</v>
          </cell>
          <cell r="N80">
            <v>0</v>
          </cell>
          <cell r="P80">
            <v>0</v>
          </cell>
          <cell r="R80">
            <v>0</v>
          </cell>
          <cell r="T80">
            <v>0</v>
          </cell>
          <cell r="V80">
            <v>0</v>
          </cell>
        </row>
        <row r="84">
          <cell r="C84" t="str">
            <v>Уголь</v>
          </cell>
          <cell r="D84" t="str">
            <v>L21</v>
          </cell>
          <cell r="F84" t="str">
            <v>тыс. тнт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</row>
        <row r="85">
          <cell r="B85" t="str">
            <v>Челябинский</v>
          </cell>
          <cell r="C85" t="str">
            <v>Уголь</v>
          </cell>
          <cell r="D85" t="str">
            <v>L21</v>
          </cell>
          <cell r="F85" t="str">
            <v>тыс. тнт</v>
          </cell>
          <cell r="G85">
            <v>507.90958785149388</v>
          </cell>
          <cell r="H85">
            <v>507.90958785149388</v>
          </cell>
          <cell r="I85">
            <v>0</v>
          </cell>
          <cell r="J85">
            <v>0</v>
          </cell>
          <cell r="K85">
            <v>261.90958785149388</v>
          </cell>
          <cell r="L85">
            <v>261.90958785149388</v>
          </cell>
          <cell r="M85">
            <v>0</v>
          </cell>
          <cell r="N85">
            <v>0</v>
          </cell>
          <cell r="O85">
            <v>104</v>
          </cell>
          <cell r="P85">
            <v>104</v>
          </cell>
          <cell r="Q85">
            <v>142</v>
          </cell>
          <cell r="R85">
            <v>142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</row>
        <row r="86">
          <cell r="C86" t="str">
            <v>Уголь</v>
          </cell>
          <cell r="D86" t="str">
            <v>L21</v>
          </cell>
          <cell r="F86" t="str">
            <v>тыс. тнт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</row>
        <row r="93">
          <cell r="C93" t="str">
            <v>Другие виды топлива</v>
          </cell>
          <cell r="D93" t="str">
            <v>L21</v>
          </cell>
          <cell r="F93" t="str">
            <v>тыс. тнт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</row>
        <row r="94">
          <cell r="C94" t="str">
            <v>Другие виды топлива</v>
          </cell>
          <cell r="D94" t="str">
            <v>L21</v>
          </cell>
          <cell r="F94" t="str">
            <v>тыс. тнт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</row>
        <row r="98">
          <cell r="C98" t="str">
            <v>Уголь</v>
          </cell>
          <cell r="D98" t="str">
            <v>L22</v>
          </cell>
          <cell r="E98" t="str">
            <v>22.</v>
          </cell>
          <cell r="F98" t="str">
            <v>руб/тнт</v>
          </cell>
          <cell r="G98">
            <v>0</v>
          </cell>
          <cell r="H98">
            <v>0</v>
          </cell>
          <cell r="J98">
            <v>0</v>
          </cell>
          <cell r="L98">
            <v>0</v>
          </cell>
          <cell r="N98">
            <v>0</v>
          </cell>
          <cell r="P98">
            <v>0</v>
          </cell>
          <cell r="R98">
            <v>0</v>
          </cell>
          <cell r="T98">
            <v>0</v>
          </cell>
          <cell r="V98">
            <v>0</v>
          </cell>
        </row>
        <row r="99">
          <cell r="B99" t="str">
            <v>Челябинский</v>
          </cell>
          <cell r="C99" t="str">
            <v>Уголь</v>
          </cell>
          <cell r="D99" t="str">
            <v>L22</v>
          </cell>
          <cell r="E99" t="str">
            <v>Челябинский22.</v>
          </cell>
          <cell r="F99" t="str">
            <v>руб/тнт</v>
          </cell>
          <cell r="G99">
            <v>573.95635733960387</v>
          </cell>
          <cell r="H99">
            <v>573.95635733960387</v>
          </cell>
          <cell r="J99">
            <v>0</v>
          </cell>
          <cell r="K99">
            <v>575.12962048000009</v>
          </cell>
          <cell r="L99">
            <v>575.12962048000009</v>
          </cell>
          <cell r="N99">
            <v>0</v>
          </cell>
          <cell r="O99">
            <v>572.40575999999999</v>
          </cell>
          <cell r="P99">
            <v>572.40575999999999</v>
          </cell>
          <cell r="Q99">
            <v>572.928</v>
          </cell>
          <cell r="R99">
            <v>572.928</v>
          </cell>
          <cell r="T99">
            <v>0</v>
          </cell>
          <cell r="V99">
            <v>0</v>
          </cell>
        </row>
        <row r="100">
          <cell r="C100" t="str">
            <v>Уголь</v>
          </cell>
          <cell r="D100" t="str">
            <v>L22</v>
          </cell>
          <cell r="E100" t="str">
            <v>22.</v>
          </cell>
          <cell r="F100" t="str">
            <v>руб/тнт</v>
          </cell>
          <cell r="G100">
            <v>0</v>
          </cell>
          <cell r="H100">
            <v>0</v>
          </cell>
          <cell r="J100">
            <v>0</v>
          </cell>
          <cell r="L100">
            <v>0</v>
          </cell>
          <cell r="N100">
            <v>0</v>
          </cell>
          <cell r="P100">
            <v>0</v>
          </cell>
          <cell r="R100">
            <v>0</v>
          </cell>
          <cell r="T100">
            <v>0</v>
          </cell>
          <cell r="V100">
            <v>0</v>
          </cell>
        </row>
        <row r="101">
          <cell r="J101">
            <v>0</v>
          </cell>
          <cell r="L101">
            <v>0</v>
          </cell>
          <cell r="N101">
            <v>0</v>
          </cell>
          <cell r="P101">
            <v>0</v>
          </cell>
          <cell r="R101">
            <v>0</v>
          </cell>
          <cell r="T101">
            <v>0</v>
          </cell>
          <cell r="V101">
            <v>0</v>
          </cell>
        </row>
        <row r="103">
          <cell r="J103">
            <v>0</v>
          </cell>
          <cell r="K103">
            <v>1648.2760924992729</v>
          </cell>
          <cell r="L103">
            <v>1648.2760924992729</v>
          </cell>
          <cell r="M103">
            <v>1648.2760924992729</v>
          </cell>
          <cell r="N103">
            <v>1648.2760924992729</v>
          </cell>
          <cell r="O103">
            <v>1648.2760924992729</v>
          </cell>
          <cell r="P103">
            <v>1648.2760924992729</v>
          </cell>
          <cell r="Q103">
            <v>1651.2825180651125</v>
          </cell>
          <cell r="R103">
            <v>1651.2825180651125</v>
          </cell>
          <cell r="S103">
            <v>1648.2760924992729</v>
          </cell>
          <cell r="T103">
            <v>1648.2760924992729</v>
          </cell>
          <cell r="V103">
            <v>0</v>
          </cell>
        </row>
        <row r="104">
          <cell r="J104">
            <v>0</v>
          </cell>
          <cell r="K104">
            <v>2060.3451156240912</v>
          </cell>
          <cell r="L104">
            <v>2060.3451156240912</v>
          </cell>
          <cell r="M104">
            <v>2060.3451156240912</v>
          </cell>
          <cell r="N104">
            <v>2060.3451156240912</v>
          </cell>
          <cell r="O104">
            <v>2060.3451156240912</v>
          </cell>
          <cell r="P104">
            <v>2060.3451156240912</v>
          </cell>
          <cell r="Q104">
            <v>2064.1031475813907</v>
          </cell>
          <cell r="R104">
            <v>2064.1031475813907</v>
          </cell>
          <cell r="S104">
            <v>2060.3451156240912</v>
          </cell>
          <cell r="T104">
            <v>2060.3451156240912</v>
          </cell>
          <cell r="V104">
            <v>0</v>
          </cell>
        </row>
        <row r="105">
          <cell r="J105">
            <v>0</v>
          </cell>
          <cell r="L105">
            <v>0</v>
          </cell>
          <cell r="N105">
            <v>0</v>
          </cell>
          <cell r="P105">
            <v>0</v>
          </cell>
          <cell r="R105">
            <v>0</v>
          </cell>
          <cell r="T105">
            <v>0</v>
          </cell>
          <cell r="V105">
            <v>0</v>
          </cell>
        </row>
        <row r="107">
          <cell r="C107" t="str">
            <v>Другие виды топлива</v>
          </cell>
          <cell r="D107" t="str">
            <v>L22</v>
          </cell>
          <cell r="E107" t="str">
            <v>22.</v>
          </cell>
          <cell r="F107" t="str">
            <v>руб/тнт</v>
          </cell>
          <cell r="G107">
            <v>0</v>
          </cell>
          <cell r="H107">
            <v>0</v>
          </cell>
          <cell r="J107">
            <v>0</v>
          </cell>
          <cell r="L107">
            <v>0</v>
          </cell>
          <cell r="N107">
            <v>0</v>
          </cell>
          <cell r="P107">
            <v>0</v>
          </cell>
          <cell r="R107">
            <v>0</v>
          </cell>
          <cell r="T107">
            <v>0</v>
          </cell>
          <cell r="V107">
            <v>0</v>
          </cell>
        </row>
        <row r="108">
          <cell r="C108" t="str">
            <v>Другие виды топлива</v>
          </cell>
          <cell r="D108" t="str">
            <v>L22</v>
          </cell>
          <cell r="E108" t="str">
            <v>22.</v>
          </cell>
          <cell r="F108" t="str">
            <v>руб/тнт</v>
          </cell>
          <cell r="G108">
            <v>0</v>
          </cell>
          <cell r="H108">
            <v>0</v>
          </cell>
          <cell r="J108">
            <v>0</v>
          </cell>
          <cell r="L108">
            <v>0</v>
          </cell>
          <cell r="N108">
            <v>0</v>
          </cell>
          <cell r="P108">
            <v>0</v>
          </cell>
          <cell r="R108">
            <v>0</v>
          </cell>
          <cell r="T108">
            <v>0</v>
          </cell>
          <cell r="V108">
            <v>0</v>
          </cell>
        </row>
        <row r="112">
          <cell r="C112" t="str">
            <v>Уголь</v>
          </cell>
          <cell r="D112" t="str">
            <v>L23</v>
          </cell>
          <cell r="F112" t="str">
            <v>тыс.руб.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</row>
        <row r="113">
          <cell r="B113" t="str">
            <v>Челябинский</v>
          </cell>
          <cell r="C113" t="str">
            <v>Уголь</v>
          </cell>
          <cell r="D113" t="str">
            <v>L23</v>
          </cell>
          <cell r="F113" t="str">
            <v>тыс.руб.</v>
          </cell>
          <cell r="G113">
            <v>291517.93690110295</v>
          </cell>
          <cell r="H113">
            <v>291517.93690110295</v>
          </cell>
          <cell r="I113">
            <v>0</v>
          </cell>
          <cell r="J113">
            <v>0</v>
          </cell>
          <cell r="K113">
            <v>150631.96186110293</v>
          </cell>
          <cell r="L113">
            <v>150631.96186110293</v>
          </cell>
          <cell r="M113">
            <v>0</v>
          </cell>
          <cell r="N113">
            <v>0</v>
          </cell>
          <cell r="O113">
            <v>59530.19904</v>
          </cell>
          <cell r="P113">
            <v>59530.19904</v>
          </cell>
          <cell r="Q113">
            <v>81355.775999999998</v>
          </cell>
          <cell r="R113">
            <v>81355.775999999998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</row>
        <row r="114">
          <cell r="C114" t="str">
            <v>Уголь</v>
          </cell>
          <cell r="D114" t="str">
            <v>L23</v>
          </cell>
          <cell r="F114" t="str">
            <v>тыс.руб.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</row>
        <row r="121">
          <cell r="C121" t="str">
            <v>Другие виды топлива</v>
          </cell>
          <cell r="D121" t="str">
            <v>L23</v>
          </cell>
          <cell r="F121" t="str">
            <v>тыс.руб.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</row>
        <row r="122">
          <cell r="C122" t="str">
            <v>Другие виды топлива</v>
          </cell>
          <cell r="D122" t="str">
            <v>L23</v>
          </cell>
          <cell r="F122" t="str">
            <v>тыс.руб.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</row>
        <row r="123">
          <cell r="I123">
            <v>0</v>
          </cell>
          <cell r="J123">
            <v>0</v>
          </cell>
          <cell r="K123">
            <v>638796.80463579239</v>
          </cell>
          <cell r="L123">
            <v>638796.80463579239</v>
          </cell>
          <cell r="M123">
            <v>155255.25916393835</v>
          </cell>
          <cell r="N123">
            <v>155255.25916393835</v>
          </cell>
          <cell r="O123">
            <v>265754.15173331421</v>
          </cell>
          <cell r="P123">
            <v>265754.15173331421</v>
          </cell>
          <cell r="Q123">
            <v>942401.54678982042</v>
          </cell>
          <cell r="R123">
            <v>942401.54678982042</v>
          </cell>
          <cell r="S123">
            <v>1108450.0019320531</v>
          </cell>
          <cell r="T123">
            <v>1108450.0019320531</v>
          </cell>
          <cell r="U123">
            <v>0</v>
          </cell>
          <cell r="V123">
            <v>0</v>
          </cell>
        </row>
        <row r="127">
          <cell r="C127" t="str">
            <v>Уголь</v>
          </cell>
          <cell r="D127" t="str">
            <v>L24</v>
          </cell>
          <cell r="E127" t="str">
            <v>24.</v>
          </cell>
          <cell r="F127" t="str">
            <v>руб/тнт</v>
          </cell>
          <cell r="G127">
            <v>0</v>
          </cell>
          <cell r="H127">
            <v>0</v>
          </cell>
          <cell r="J127">
            <v>0</v>
          </cell>
          <cell r="L127">
            <v>0</v>
          </cell>
          <cell r="N127">
            <v>0</v>
          </cell>
          <cell r="P127">
            <v>0</v>
          </cell>
          <cell r="R127">
            <v>0</v>
          </cell>
          <cell r="T127">
            <v>0</v>
          </cell>
          <cell r="V127">
            <v>0</v>
          </cell>
        </row>
        <row r="128">
          <cell r="B128" t="str">
            <v>Челябинский</v>
          </cell>
          <cell r="C128" t="str">
            <v>Уголь</v>
          </cell>
          <cell r="D128" t="str">
            <v>L24</v>
          </cell>
          <cell r="E128" t="str">
            <v>Челябинский24.</v>
          </cell>
          <cell r="F128" t="str">
            <v>руб/тнт</v>
          </cell>
          <cell r="G128">
            <v>94.267347589091202</v>
          </cell>
          <cell r="H128">
            <v>94.267347589091202</v>
          </cell>
          <cell r="J128">
            <v>0</v>
          </cell>
          <cell r="K128">
            <v>106.4601</v>
          </cell>
          <cell r="L128">
            <v>106.4601</v>
          </cell>
          <cell r="N128">
            <v>0</v>
          </cell>
          <cell r="O128">
            <v>81.742342500000007</v>
          </cell>
          <cell r="P128">
            <v>81.742342500000007</v>
          </cell>
          <cell r="Q128">
            <v>80.951867100000001</v>
          </cell>
          <cell r="R128">
            <v>80.951867100000001</v>
          </cell>
          <cell r="T128">
            <v>0</v>
          </cell>
          <cell r="V128">
            <v>0</v>
          </cell>
        </row>
        <row r="129">
          <cell r="C129" t="str">
            <v>Уголь</v>
          </cell>
          <cell r="D129" t="str">
            <v>L24</v>
          </cell>
          <cell r="E129" t="str">
            <v>24.</v>
          </cell>
          <cell r="F129" t="str">
            <v>руб/тнт</v>
          </cell>
          <cell r="G129">
            <v>0</v>
          </cell>
          <cell r="H129">
            <v>0</v>
          </cell>
          <cell r="J129">
            <v>0</v>
          </cell>
          <cell r="L129">
            <v>0</v>
          </cell>
          <cell r="N129">
            <v>0</v>
          </cell>
          <cell r="P129">
            <v>0</v>
          </cell>
          <cell r="R129">
            <v>0</v>
          </cell>
          <cell r="T129">
            <v>0</v>
          </cell>
          <cell r="V129">
            <v>0</v>
          </cell>
        </row>
        <row r="130">
          <cell r="J130">
            <v>0</v>
          </cell>
          <cell r="L130">
            <v>0</v>
          </cell>
          <cell r="N130">
            <v>0</v>
          </cell>
          <cell r="P130">
            <v>0</v>
          </cell>
          <cell r="R130">
            <v>0</v>
          </cell>
          <cell r="T130">
            <v>0</v>
          </cell>
          <cell r="V130">
            <v>0</v>
          </cell>
        </row>
        <row r="132">
          <cell r="J132">
            <v>0</v>
          </cell>
          <cell r="K132">
            <v>115.99622515319157</v>
          </cell>
          <cell r="L132">
            <v>115.99622515319157</v>
          </cell>
          <cell r="M132">
            <v>99.409979743701129</v>
          </cell>
          <cell r="N132">
            <v>99.409979743701129</v>
          </cell>
          <cell r="O132">
            <v>99.409979743701129</v>
          </cell>
          <cell r="P132">
            <v>99.409979743701129</v>
          </cell>
          <cell r="Q132">
            <v>99.409979743701129</v>
          </cell>
          <cell r="R132">
            <v>99.409979743701129</v>
          </cell>
          <cell r="S132">
            <v>99.409979743701129</v>
          </cell>
          <cell r="T132">
            <v>99.409979743701129</v>
          </cell>
          <cell r="V132">
            <v>0</v>
          </cell>
        </row>
        <row r="133">
          <cell r="J133">
            <v>0</v>
          </cell>
          <cell r="K133">
            <v>115.99622515319157</v>
          </cell>
          <cell r="L133">
            <v>115.99622515319157</v>
          </cell>
          <cell r="M133">
            <v>99.409979743701129</v>
          </cell>
          <cell r="N133">
            <v>99.409979743701129</v>
          </cell>
          <cell r="O133">
            <v>99.409979743701129</v>
          </cell>
          <cell r="P133">
            <v>99.409979743701129</v>
          </cell>
          <cell r="Q133">
            <v>99.409979743701129</v>
          </cell>
          <cell r="R133">
            <v>99.409979743701129</v>
          </cell>
          <cell r="S133">
            <v>99.409979743701129</v>
          </cell>
          <cell r="T133">
            <v>99.409979743701129</v>
          </cell>
          <cell r="V133">
            <v>0</v>
          </cell>
        </row>
        <row r="134">
          <cell r="J134">
            <v>0</v>
          </cell>
          <cell r="L134">
            <v>0</v>
          </cell>
          <cell r="N134">
            <v>0</v>
          </cell>
          <cell r="P134">
            <v>0</v>
          </cell>
          <cell r="R134">
            <v>0</v>
          </cell>
          <cell r="T134">
            <v>0</v>
          </cell>
          <cell r="V134">
            <v>0</v>
          </cell>
        </row>
        <row r="136">
          <cell r="C136" t="str">
            <v>Другие виды топлива</v>
          </cell>
          <cell r="D136" t="str">
            <v>L24</v>
          </cell>
          <cell r="E136" t="str">
            <v>24.</v>
          </cell>
          <cell r="F136" t="str">
            <v>руб/тнт</v>
          </cell>
          <cell r="G136">
            <v>0</v>
          </cell>
          <cell r="H136">
            <v>0</v>
          </cell>
          <cell r="J136">
            <v>0</v>
          </cell>
          <cell r="L136">
            <v>0</v>
          </cell>
          <cell r="N136">
            <v>0</v>
          </cell>
          <cell r="P136">
            <v>0</v>
          </cell>
          <cell r="R136">
            <v>0</v>
          </cell>
          <cell r="T136">
            <v>0</v>
          </cell>
          <cell r="V136">
            <v>0</v>
          </cell>
        </row>
        <row r="137">
          <cell r="C137" t="str">
            <v>Другие виды топлива</v>
          </cell>
          <cell r="D137" t="str">
            <v>L24</v>
          </cell>
          <cell r="E137" t="str">
            <v>24.</v>
          </cell>
          <cell r="F137" t="str">
            <v>руб/тнт</v>
          </cell>
          <cell r="G137">
            <v>0</v>
          </cell>
          <cell r="H137">
            <v>0</v>
          </cell>
          <cell r="J137">
            <v>0</v>
          </cell>
          <cell r="L137">
            <v>0</v>
          </cell>
          <cell r="N137">
            <v>0</v>
          </cell>
          <cell r="P137">
            <v>0</v>
          </cell>
          <cell r="R137">
            <v>0</v>
          </cell>
          <cell r="T137">
            <v>0</v>
          </cell>
          <cell r="V137">
            <v>0</v>
          </cell>
        </row>
        <row r="141">
          <cell r="C141" t="str">
            <v>Уголь</v>
          </cell>
          <cell r="D141" t="str">
            <v>L25</v>
          </cell>
          <cell r="F141" t="str">
            <v>тыс.руб.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</row>
        <row r="142">
          <cell r="B142" t="str">
            <v>Челябинский</v>
          </cell>
          <cell r="C142" t="str">
            <v>Уголь</v>
          </cell>
          <cell r="D142" t="str">
            <v>L25</v>
          </cell>
          <cell r="F142" t="str">
            <v>тыс.руб.</v>
          </cell>
          <cell r="G142">
            <v>47879.289661828829</v>
          </cell>
          <cell r="H142">
            <v>47879.289661828829</v>
          </cell>
          <cell r="I142">
            <v>0</v>
          </cell>
          <cell r="J142">
            <v>0</v>
          </cell>
          <cell r="K142">
            <v>27882.920913628823</v>
          </cell>
          <cell r="L142">
            <v>27882.920913628823</v>
          </cell>
          <cell r="M142">
            <v>0</v>
          </cell>
          <cell r="N142">
            <v>0</v>
          </cell>
          <cell r="O142">
            <v>8501.2036200000002</v>
          </cell>
          <cell r="P142">
            <v>8501.2036200000002</v>
          </cell>
          <cell r="Q142">
            <v>11495.1651282</v>
          </cell>
          <cell r="R142">
            <v>11495.1651282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</row>
        <row r="143">
          <cell r="C143" t="str">
            <v>Уголь</v>
          </cell>
          <cell r="D143" t="str">
            <v>L25</v>
          </cell>
          <cell r="F143" t="str">
            <v>тыс.руб.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</row>
        <row r="150">
          <cell r="C150" t="str">
            <v>Другие виды топлива</v>
          </cell>
          <cell r="D150" t="str">
            <v>L25</v>
          </cell>
          <cell r="F150" t="str">
            <v>тыс.руб.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</row>
        <row r="151">
          <cell r="C151" t="str">
            <v>Другие виды топлива</v>
          </cell>
          <cell r="D151" t="str">
            <v>L25</v>
          </cell>
          <cell r="F151" t="str">
            <v>тыс.руб.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</row>
        <row r="156">
          <cell r="C156" t="str">
            <v>Уголь</v>
          </cell>
          <cell r="D156" t="str">
            <v>L26</v>
          </cell>
          <cell r="F156" t="str">
            <v>тыс.руб.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</row>
        <row r="157">
          <cell r="B157" t="str">
            <v>Челябинский</v>
          </cell>
          <cell r="C157" t="str">
            <v>Уголь</v>
          </cell>
          <cell r="D157" t="str">
            <v>L26</v>
          </cell>
          <cell r="F157" t="str">
            <v>тыс.руб.</v>
          </cell>
          <cell r="G157">
            <v>339397.22656293173</v>
          </cell>
          <cell r="H157">
            <v>339397.22656293173</v>
          </cell>
          <cell r="I157">
            <v>0</v>
          </cell>
          <cell r="J157">
            <v>0</v>
          </cell>
          <cell r="K157">
            <v>178514.88277473176</v>
          </cell>
          <cell r="L157">
            <v>178514.88277473176</v>
          </cell>
          <cell r="M157">
            <v>0</v>
          </cell>
          <cell r="N157">
            <v>0</v>
          </cell>
          <cell r="O157">
            <v>68031.402659999992</v>
          </cell>
          <cell r="P157">
            <v>68031.402659999992</v>
          </cell>
          <cell r="Q157">
            <v>92850.941128199993</v>
          </cell>
          <cell r="R157">
            <v>92850.941128199993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</row>
        <row r="158">
          <cell r="C158" t="str">
            <v>Уголь</v>
          </cell>
          <cell r="D158" t="str">
            <v>L26</v>
          </cell>
          <cell r="F158" t="str">
            <v>тыс.руб.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</row>
        <row r="165">
          <cell r="C165" t="str">
            <v>Другие виды топлива</v>
          </cell>
          <cell r="D165" t="str">
            <v>L26</v>
          </cell>
          <cell r="F165" t="str">
            <v>тыс.руб.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</row>
        <row r="166">
          <cell r="C166" t="str">
            <v>Другие виды топлива</v>
          </cell>
          <cell r="D166" t="str">
            <v>L26</v>
          </cell>
          <cell r="F166" t="str">
            <v>тыс.руб.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</row>
        <row r="171">
          <cell r="C171" t="str">
            <v>Уголь</v>
          </cell>
          <cell r="D171" t="str">
            <v>L27</v>
          </cell>
          <cell r="F171" t="str">
            <v>руб/тут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</row>
        <row r="172">
          <cell r="B172" t="str">
            <v>Челябинский</v>
          </cell>
          <cell r="C172" t="str">
            <v>Уголь</v>
          </cell>
          <cell r="D172" t="str">
            <v>L27</v>
          </cell>
          <cell r="F172" t="str">
            <v>руб/тут</v>
          </cell>
          <cell r="G172">
            <v>1554.0086161132442</v>
          </cell>
          <cell r="H172">
            <v>1554.0086161132442</v>
          </cell>
          <cell r="I172">
            <v>0</v>
          </cell>
          <cell r="J172">
            <v>0</v>
          </cell>
          <cell r="K172">
            <v>1585.0923732093027</v>
          </cell>
          <cell r="L172">
            <v>1585.0923732093027</v>
          </cell>
          <cell r="M172">
            <v>0</v>
          </cell>
          <cell r="N172">
            <v>0</v>
          </cell>
          <cell r="O172">
            <v>1521.2746569767442</v>
          </cell>
          <cell r="P172">
            <v>1521.2746569767442</v>
          </cell>
          <cell r="Q172">
            <v>1520.6508537209299</v>
          </cell>
          <cell r="R172">
            <v>1520.6508537209299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</row>
        <row r="173">
          <cell r="C173" t="str">
            <v>Уголь</v>
          </cell>
          <cell r="D173" t="str">
            <v>L27</v>
          </cell>
          <cell r="F173" t="str">
            <v>руб/тут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</row>
        <row r="180">
          <cell r="C180" t="str">
            <v>Другие виды топлива</v>
          </cell>
          <cell r="D180" t="str">
            <v>L27</v>
          </cell>
          <cell r="F180" t="str">
            <v>руб/тут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</row>
        <row r="181">
          <cell r="C181" t="str">
            <v>Другие виды топлива</v>
          </cell>
          <cell r="D181" t="str">
            <v>L27</v>
          </cell>
          <cell r="F181" t="str">
            <v>руб/тут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</row>
        <row r="186">
          <cell r="C186" t="str">
            <v>Уголь</v>
          </cell>
          <cell r="D186" t="str">
            <v>L28</v>
          </cell>
          <cell r="F186" t="str">
            <v>руб/тнт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</row>
        <row r="187">
          <cell r="B187" t="str">
            <v>Челябинский</v>
          </cell>
          <cell r="C187" t="str">
            <v>Уголь</v>
          </cell>
          <cell r="D187" t="str">
            <v>L28</v>
          </cell>
          <cell r="F187" t="str">
            <v>руб/тнт</v>
          </cell>
          <cell r="G187">
            <v>668.22370492869504</v>
          </cell>
          <cell r="H187">
            <v>668.22370492869504</v>
          </cell>
          <cell r="I187">
            <v>0</v>
          </cell>
          <cell r="J187">
            <v>0</v>
          </cell>
          <cell r="K187">
            <v>681.5897204800001</v>
          </cell>
          <cell r="L187">
            <v>681.5897204800001</v>
          </cell>
          <cell r="M187">
            <v>0</v>
          </cell>
          <cell r="N187">
            <v>0</v>
          </cell>
          <cell r="O187">
            <v>654.14810250000005</v>
          </cell>
          <cell r="P187">
            <v>654.14810250000005</v>
          </cell>
          <cell r="Q187">
            <v>653.87986709999996</v>
          </cell>
          <cell r="R187">
            <v>653.87986709999996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</row>
        <row r="188">
          <cell r="C188" t="str">
            <v>Уголь</v>
          </cell>
          <cell r="D188" t="str">
            <v>L28</v>
          </cell>
          <cell r="F188" t="str">
            <v>руб/тнт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5">
          <cell r="C195" t="str">
            <v>Другие виды топлива</v>
          </cell>
          <cell r="D195" t="str">
            <v>L28</v>
          </cell>
          <cell r="F195" t="str">
            <v>руб/тнт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</row>
        <row r="196">
          <cell r="C196" t="str">
            <v>Другие виды топлива</v>
          </cell>
          <cell r="D196" t="str">
            <v>L28</v>
          </cell>
          <cell r="F196" t="str">
            <v>руб/тнт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</row>
      </sheetData>
      <sheetData sheetId="14">
        <row r="9">
          <cell r="R9">
            <v>420.06799999999993</v>
          </cell>
          <cell r="S9">
            <v>381.17999999999995</v>
          </cell>
          <cell r="T9">
            <v>412.51600000000002</v>
          </cell>
          <cell r="U9">
            <v>404.58799999999997</v>
          </cell>
          <cell r="V9">
            <v>382.44800000000004</v>
          </cell>
          <cell r="W9">
            <v>396.07699999999994</v>
          </cell>
          <cell r="X9">
            <v>274.86700000000002</v>
          </cell>
          <cell r="Y9">
            <v>303.34999999999997</v>
          </cell>
          <cell r="Z9">
            <v>296.791</v>
          </cell>
          <cell r="AA9">
            <v>291.66933333333333</v>
          </cell>
          <cell r="AB9">
            <v>295.88599999999997</v>
          </cell>
          <cell r="AC9">
            <v>305.27</v>
          </cell>
          <cell r="AD9">
            <v>426.77300000000002</v>
          </cell>
          <cell r="AE9">
            <v>423.18299999999999</v>
          </cell>
          <cell r="AF9">
            <v>417.11800000000005</v>
          </cell>
          <cell r="AG9">
            <v>422.358</v>
          </cell>
          <cell r="AH9">
            <v>406.02699999999999</v>
          </cell>
          <cell r="AI9">
            <v>467.52000000000004</v>
          </cell>
          <cell r="AJ9">
            <v>598.2829999999999</v>
          </cell>
          <cell r="AK9">
            <v>594.65700000000004</v>
          </cell>
          <cell r="AL9">
            <v>608.47199999999998</v>
          </cell>
          <cell r="AM9">
            <v>600.47066666666672</v>
          </cell>
          <cell r="AN9">
            <v>716.75399999999991</v>
          </cell>
          <cell r="AO9">
            <v>630.28099999999995</v>
          </cell>
          <cell r="AP9">
            <v>731.05899999999997</v>
          </cell>
          <cell r="AQ9">
            <v>1057.6239999999998</v>
          </cell>
          <cell r="AR9">
            <v>1154.1220000000001</v>
          </cell>
          <cell r="AS9">
            <v>980.93499999999995</v>
          </cell>
          <cell r="AT9">
            <v>2273.862023622848</v>
          </cell>
          <cell r="AU9">
            <v>1247.4100000000001</v>
          </cell>
        </row>
        <row r="10">
          <cell r="R10">
            <v>726.60500000000013</v>
          </cell>
          <cell r="S10">
            <v>700.28899999999999</v>
          </cell>
          <cell r="T10">
            <v>525.94999999999993</v>
          </cell>
          <cell r="U10">
            <v>650.94799999999998</v>
          </cell>
          <cell r="V10">
            <v>585.904</v>
          </cell>
          <cell r="W10">
            <v>400.09799999999996</v>
          </cell>
          <cell r="AA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J10">
            <v>1389.0430000000001</v>
          </cell>
          <cell r="AK10">
            <v>1279.386</v>
          </cell>
          <cell r="AL10">
            <v>965.923</v>
          </cell>
          <cell r="AM10">
            <v>1211.4506666666666</v>
          </cell>
          <cell r="AN10">
            <v>1041.7550000000001</v>
          </cell>
          <cell r="AO10">
            <v>1034.3019999999999</v>
          </cell>
          <cell r="AP10">
            <v>1611.1889999999996</v>
          </cell>
          <cell r="AQ10">
            <v>1128.348</v>
          </cell>
          <cell r="AR10">
            <v>1128.819</v>
          </cell>
          <cell r="AS10">
            <v>1289.4519999999998</v>
          </cell>
          <cell r="AT10">
            <v>1075.190023622848</v>
          </cell>
          <cell r="AU10">
            <v>786.85289999999986</v>
          </cell>
        </row>
        <row r="11">
          <cell r="F11">
            <v>335.1</v>
          </cell>
          <cell r="G11">
            <v>332</v>
          </cell>
          <cell r="H11">
            <v>323.3</v>
          </cell>
          <cell r="I11">
            <v>330.36046552627181</v>
          </cell>
          <cell r="J11">
            <v>316.2</v>
          </cell>
          <cell r="K11">
            <v>321.48274815374049</v>
          </cell>
          <cell r="O11">
            <v>0</v>
          </cell>
          <cell r="R11">
            <v>389.78156205709911</v>
          </cell>
          <cell r="S11">
            <v>406.47489361729276</v>
          </cell>
          <cell r="T11">
            <v>390.99445635196173</v>
          </cell>
          <cell r="U11">
            <v>395.84217348939313</v>
          </cell>
          <cell r="V11">
            <v>393.37761475166047</v>
          </cell>
          <cell r="W11">
            <v>388.20987848148962</v>
          </cell>
          <cell r="X11">
            <v>360.06142320140276</v>
          </cell>
          <cell r="Y11">
            <v>358.84950706510637</v>
          </cell>
          <cell r="Z11">
            <v>357.95896899905995</v>
          </cell>
          <cell r="AA11">
            <v>358.92814871121175</v>
          </cell>
          <cell r="AB11">
            <v>357.21527885739778</v>
          </cell>
          <cell r="AC11">
            <v>355.40341337176926</v>
          </cell>
          <cell r="AD11">
            <v>394.12755454890538</v>
          </cell>
          <cell r="AE11">
            <v>392.3834221973944</v>
          </cell>
          <cell r="AF11">
            <v>388.67179173711031</v>
          </cell>
          <cell r="AG11">
            <v>391.74901625245246</v>
          </cell>
          <cell r="AH11">
            <v>391.27939767552408</v>
          </cell>
          <cell r="AI11">
            <v>393.82486310746066</v>
          </cell>
          <cell r="AJ11">
            <v>330.77763481517997</v>
          </cell>
          <cell r="AK11">
            <v>332.22971783022399</v>
          </cell>
          <cell r="AL11">
            <v>326.54511732972219</v>
          </cell>
          <cell r="AM11">
            <v>330.05236632362016</v>
          </cell>
          <cell r="AN11">
            <v>327.32450566350485</v>
          </cell>
          <cell r="AO11">
            <v>325.03756195996237</v>
          </cell>
          <cell r="AP11">
            <v>298.38471022658047</v>
          </cell>
          <cell r="AQ11">
            <v>279.58821064439451</v>
          </cell>
          <cell r="AR11">
            <v>276.86567458330359</v>
          </cell>
          <cell r="AS11">
            <v>285.1394924824736</v>
          </cell>
          <cell r="AT11">
            <v>269.17164014589946</v>
          </cell>
          <cell r="AU11">
            <v>270.74078518136719</v>
          </cell>
          <cell r="AY11">
            <v>0</v>
          </cell>
        </row>
        <row r="12">
          <cell r="F12">
            <v>277</v>
          </cell>
          <cell r="G12">
            <v>273.60000000000002</v>
          </cell>
          <cell r="H12">
            <v>274</v>
          </cell>
          <cell r="I12">
            <v>274.77149429578515</v>
          </cell>
          <cell r="J12">
            <v>276.10000000000002</v>
          </cell>
          <cell r="K12">
            <v>277.32214518811065</v>
          </cell>
          <cell r="R12">
            <v>296.49147947475171</v>
          </cell>
          <cell r="S12">
            <v>303.23111364709581</v>
          </cell>
          <cell r="T12">
            <v>309.19130361004176</v>
          </cell>
          <cell r="U12">
            <v>302.92427399395598</v>
          </cell>
          <cell r="V12">
            <v>305.1395222357026</v>
          </cell>
          <cell r="W12">
            <v>311.60355183461809</v>
          </cell>
          <cell r="X12">
            <v>360.06142320140276</v>
          </cell>
          <cell r="Y12">
            <v>358.84950706510637</v>
          </cell>
          <cell r="Z12">
            <v>357.95896899905995</v>
          </cell>
          <cell r="AA12">
            <v>358.92814871121175</v>
          </cell>
          <cell r="AB12">
            <v>357.21527885739778</v>
          </cell>
          <cell r="AC12">
            <v>355.40341337176926</v>
          </cell>
          <cell r="AD12">
            <v>394.12755454890538</v>
          </cell>
          <cell r="AE12">
            <v>392.38342219739434</v>
          </cell>
          <cell r="AF12">
            <v>388.67179173711025</v>
          </cell>
          <cell r="AG12">
            <v>391.74901625245241</v>
          </cell>
          <cell r="AH12">
            <v>391.27939767552408</v>
          </cell>
          <cell r="AI12">
            <v>393.82486310746066</v>
          </cell>
          <cell r="AJ12">
            <v>223.17392939461766</v>
          </cell>
          <cell r="AK12">
            <v>227.3869802255754</v>
          </cell>
          <cell r="AL12">
            <v>237.84617846014282</v>
          </cell>
          <cell r="AM12">
            <v>229.52060239412197</v>
          </cell>
          <cell r="AN12">
            <v>240.29031519258257</v>
          </cell>
          <cell r="AO12">
            <v>235.53938640066892</v>
          </cell>
          <cell r="AP12">
            <v>210.28976772052596</v>
          </cell>
          <cell r="AQ12">
            <v>216.81834791948751</v>
          </cell>
          <cell r="AR12">
            <v>217.42086157269335</v>
          </cell>
          <cell r="AS12">
            <v>215.43279806171324</v>
          </cell>
          <cell r="AT12">
            <v>223.4</v>
          </cell>
          <cell r="AU12">
            <v>224.7761361541113</v>
          </cell>
        </row>
        <row r="13">
          <cell r="F13">
            <v>373.3</v>
          </cell>
          <cell r="G13">
            <v>383.9</v>
          </cell>
          <cell r="H13">
            <v>377.7</v>
          </cell>
          <cell r="I13">
            <v>378.00370091561024</v>
          </cell>
          <cell r="J13">
            <v>366.58</v>
          </cell>
          <cell r="K13">
            <v>382.051137757709</v>
          </cell>
          <cell r="R13">
            <v>443.71413849340422</v>
          </cell>
          <cell r="S13">
            <v>462.67244009259042</v>
          </cell>
          <cell r="T13">
            <v>455.14117767848666</v>
          </cell>
          <cell r="U13">
            <v>453.59016613718256</v>
          </cell>
          <cell r="V13">
            <v>450.97490373849632</v>
          </cell>
          <cell r="W13">
            <v>464.04630865437969</v>
          </cell>
          <cell r="AA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J13">
            <v>377.12610250366612</v>
          </cell>
          <cell r="AK13">
            <v>380.96288446176521</v>
          </cell>
          <cell r="AL13">
            <v>382.41840250206269</v>
          </cell>
          <cell r="AM13">
            <v>379.88331463215451</v>
          </cell>
          <cell r="AN13">
            <v>385.03594017895205</v>
          </cell>
          <cell r="AO13">
            <v>379.57772488112761</v>
          </cell>
          <cell r="AP13">
            <v>338.35400198238705</v>
          </cell>
          <cell r="AQ13">
            <v>338.44063152502594</v>
          </cell>
          <cell r="AR13">
            <v>337.63404505062374</v>
          </cell>
          <cell r="AS13">
            <v>338.16918114568574</v>
          </cell>
          <cell r="AT13">
            <v>320.2</v>
          </cell>
          <cell r="AU13">
            <v>343.60924997712408</v>
          </cell>
        </row>
        <row r="14">
          <cell r="R14">
            <v>1699.12</v>
          </cell>
          <cell r="S14">
            <v>1556.4880000000003</v>
          </cell>
          <cell r="T14">
            <v>1666.6889999999999</v>
          </cell>
          <cell r="U14">
            <v>1640.7656666666669</v>
          </cell>
          <cell r="V14">
            <v>1676.6890000000001</v>
          </cell>
          <cell r="W14">
            <v>1668.509</v>
          </cell>
          <cell r="X14">
            <v>1744.6130000000001</v>
          </cell>
          <cell r="Y14">
            <v>1818.2870000000005</v>
          </cell>
          <cell r="Z14">
            <v>1799.9580000000001</v>
          </cell>
          <cell r="AA14">
            <v>1787.6193333333333</v>
          </cell>
          <cell r="AB14">
            <v>1850.99</v>
          </cell>
          <cell r="AC14">
            <v>1808.9759999999997</v>
          </cell>
          <cell r="AD14">
            <v>2511.8339999999998</v>
          </cell>
          <cell r="AE14">
            <v>2454.4539999999997</v>
          </cell>
          <cell r="AF14">
            <v>2397.3670000000002</v>
          </cell>
          <cell r="AG14">
            <v>2454.5516666666667</v>
          </cell>
          <cell r="AH14">
            <v>2485.6</v>
          </cell>
          <cell r="AI14">
            <v>2429.2239999999997</v>
          </cell>
          <cell r="AJ14">
            <v>1303.2729999999999</v>
          </cell>
          <cell r="AK14">
            <v>1328.22</v>
          </cell>
          <cell r="AL14">
            <v>1366.0510000000002</v>
          </cell>
          <cell r="AM14">
            <v>1332.5146666666667</v>
          </cell>
          <cell r="AN14">
            <v>1373.5580000000002</v>
          </cell>
          <cell r="AO14">
            <v>1384.6469999999999</v>
          </cell>
          <cell r="AP14">
            <v>1648.0319999999999</v>
          </cell>
          <cell r="AQ14">
            <v>1998.8529999999998</v>
          </cell>
          <cell r="AR14">
            <v>2109.819</v>
          </cell>
          <cell r="AS14">
            <v>1918.9013333333332</v>
          </cell>
          <cell r="AT14">
            <v>2100.8000000000002</v>
          </cell>
          <cell r="AU14">
            <v>2252.3200000000002</v>
          </cell>
        </row>
        <row r="15">
          <cell r="F15">
            <v>141.4</v>
          </cell>
          <cell r="G15">
            <v>139.69999999999999</v>
          </cell>
          <cell r="H15">
            <v>137.6</v>
          </cell>
          <cell r="I15">
            <v>139.53680383408303</v>
          </cell>
          <cell r="J15">
            <v>138.11000000000001</v>
          </cell>
          <cell r="K15">
            <v>137.68527475401481</v>
          </cell>
          <cell r="R15">
            <v>149.55806204228662</v>
          </cell>
          <cell r="S15">
            <v>150.74715297021243</v>
          </cell>
          <cell r="T15">
            <v>147.04721064523739</v>
          </cell>
          <cell r="U15">
            <v>149.08389263644392</v>
          </cell>
          <cell r="V15">
            <v>149.66579968020304</v>
          </cell>
          <cell r="W15">
            <v>146.62312280005682</v>
          </cell>
          <cell r="X15">
            <v>134.45503728488782</v>
          </cell>
          <cell r="Y15">
            <v>132.85032553183296</v>
          </cell>
          <cell r="Z15">
            <v>132.54755574107841</v>
          </cell>
          <cell r="AA15">
            <v>133.270740929482</v>
          </cell>
          <cell r="AB15">
            <v>133.7721975807541</v>
          </cell>
          <cell r="AC15">
            <v>131.97908651082162</v>
          </cell>
          <cell r="AD15">
            <v>129.02206127367495</v>
          </cell>
          <cell r="AE15">
            <v>128.67381787232517</v>
          </cell>
          <cell r="AF15">
            <v>128.63529642357636</v>
          </cell>
          <cell r="AG15">
            <v>128.78006668025594</v>
          </cell>
          <cell r="AH15">
            <v>132.51005793369808</v>
          </cell>
          <cell r="AI15">
            <v>129.48126644558099</v>
          </cell>
          <cell r="AJ15">
            <v>152.14003524931641</v>
          </cell>
          <cell r="AK15">
            <v>152.00795050132695</v>
          </cell>
          <cell r="AL15">
            <v>149.18037467055822</v>
          </cell>
          <cell r="AM15">
            <v>151.0847660897405</v>
          </cell>
          <cell r="AN15">
            <v>150.194604086613</v>
          </cell>
          <cell r="AO15">
            <v>149.31820167883947</v>
          </cell>
          <cell r="AP15">
            <v>150.8769247027999</v>
          </cell>
          <cell r="AQ15">
            <v>142.47921182737565</v>
          </cell>
          <cell r="AR15">
            <v>137.26580336980086</v>
          </cell>
          <cell r="AS15">
            <v>142.97261071100058</v>
          </cell>
          <cell r="AT15">
            <v>135</v>
          </cell>
          <cell r="AU15">
            <v>137.34400446120156</v>
          </cell>
        </row>
        <row r="18">
          <cell r="U18">
            <v>0</v>
          </cell>
          <cell r="AA18">
            <v>0</v>
          </cell>
          <cell r="AG18">
            <v>0</v>
          </cell>
          <cell r="AM18">
            <v>0</v>
          </cell>
          <cell r="AS18">
            <v>0</v>
          </cell>
        </row>
        <row r="19">
          <cell r="B19" t="str">
            <v>Челябинский</v>
          </cell>
          <cell r="F19">
            <v>344.93799999999999</v>
          </cell>
          <cell r="G19">
            <v>316.66900000000004</v>
          </cell>
          <cell r="H19">
            <v>155.32999999999998</v>
          </cell>
          <cell r="J19">
            <v>301.01600000000002</v>
          </cell>
          <cell r="K19">
            <v>265.54492241117708</v>
          </cell>
          <cell r="R19">
            <v>247.79000000000002</v>
          </cell>
          <cell r="S19">
            <v>241.46700000000001</v>
          </cell>
          <cell r="T19">
            <v>134.053</v>
          </cell>
          <cell r="U19">
            <v>207.77</v>
          </cell>
          <cell r="V19">
            <v>208.54468630453752</v>
          </cell>
          <cell r="W19">
            <v>157.33799999999999</v>
          </cell>
          <cell r="AA19">
            <v>0</v>
          </cell>
          <cell r="AD19">
            <v>29.838999999999995</v>
          </cell>
          <cell r="AE19">
            <v>22.341999999999999</v>
          </cell>
          <cell r="AF19">
            <v>5.8070000000000004</v>
          </cell>
          <cell r="AG19">
            <v>19.329333333333334</v>
          </cell>
          <cell r="AH19">
            <v>74.706685416120649</v>
          </cell>
          <cell r="AI19">
            <v>41.556881848485283</v>
          </cell>
          <cell r="AJ19">
            <v>67.308999999999997</v>
          </cell>
          <cell r="AK19">
            <v>52.859999999999992</v>
          </cell>
          <cell r="AL19">
            <v>15.469999999999999</v>
          </cell>
          <cell r="AM19">
            <v>45.212999999999994</v>
          </cell>
          <cell r="AN19">
            <v>109.30278078173774</v>
          </cell>
          <cell r="AO19">
            <v>66.6500405626918</v>
          </cell>
          <cell r="AS19">
            <v>0</v>
          </cell>
        </row>
        <row r="20">
          <cell r="U20">
            <v>0</v>
          </cell>
          <cell r="AA20">
            <v>0</v>
          </cell>
          <cell r="AG20">
            <v>0</v>
          </cell>
          <cell r="AM20">
            <v>0</v>
          </cell>
          <cell r="AS20">
            <v>0</v>
          </cell>
        </row>
        <row r="22">
          <cell r="F22">
            <v>0.72200000000000009</v>
          </cell>
          <cell r="G22">
            <v>0.85200000000000009</v>
          </cell>
          <cell r="H22">
            <v>0.57500000000000007</v>
          </cell>
          <cell r="J22">
            <v>0.54500000000000004</v>
          </cell>
          <cell r="K22">
            <v>0.49200000000000005</v>
          </cell>
          <cell r="R22">
            <v>0.61199999999999999</v>
          </cell>
          <cell r="S22">
            <v>0.7400000000000001</v>
          </cell>
          <cell r="T22">
            <v>0.48199999999999998</v>
          </cell>
          <cell r="U22">
            <v>0.6113333333333334</v>
          </cell>
          <cell r="V22">
            <v>0.5319371705109095</v>
          </cell>
          <cell r="W22">
            <v>0.49200000000000005</v>
          </cell>
          <cell r="AA22">
            <v>0</v>
          </cell>
          <cell r="AD22">
            <v>2.7E-2</v>
          </cell>
          <cell r="AE22">
            <v>1.9E-2</v>
          </cell>
          <cell r="AF22">
            <v>2.1999999999999999E-2</v>
          </cell>
          <cell r="AG22">
            <v>2.2666666666666668E-2</v>
          </cell>
          <cell r="AJ22">
            <v>3.2000000000000001E-2</v>
          </cell>
          <cell r="AK22">
            <v>6.7000000000000004E-2</v>
          </cell>
          <cell r="AL22">
            <v>5.8000000000000003E-2</v>
          </cell>
          <cell r="AM22">
            <v>5.2333333333333336E-2</v>
          </cell>
          <cell r="AS22">
            <v>0</v>
          </cell>
        </row>
        <row r="24">
          <cell r="F24">
            <v>1720.54239061059</v>
          </cell>
          <cell r="G24">
            <v>1508.4947122004837</v>
          </cell>
          <cell r="H24">
            <v>1408.2493651469783</v>
          </cell>
          <cell r="J24">
            <v>1509.2418003605226</v>
          </cell>
          <cell r="K24">
            <v>1411.3099561733163</v>
          </cell>
          <cell r="R24">
            <v>310.35085024178539</v>
          </cell>
          <cell r="S24">
            <v>187.37808130582911</v>
          </cell>
          <cell r="T24">
            <v>170.15940531955891</v>
          </cell>
          <cell r="U24">
            <v>222.62944562239113</v>
          </cell>
          <cell r="V24">
            <v>169.22656770052842</v>
          </cell>
          <cell r="W24">
            <v>178.26</v>
          </cell>
          <cell r="X24">
            <v>63.396259925287715</v>
          </cell>
          <cell r="Y24">
            <v>60.961220813868458</v>
          </cell>
          <cell r="Z24">
            <v>53.347469931541234</v>
          </cell>
          <cell r="AA24">
            <v>59.234983556899131</v>
          </cell>
          <cell r="AB24">
            <v>201.99019720890124</v>
          </cell>
          <cell r="AC24">
            <v>285.59960479904004</v>
          </cell>
          <cell r="AD24">
            <v>413.38576700202634</v>
          </cell>
          <cell r="AE24">
            <v>267.40028674045817</v>
          </cell>
          <cell r="AF24">
            <v>238.20518447937849</v>
          </cell>
          <cell r="AG24">
            <v>306.33041274062094</v>
          </cell>
          <cell r="AH24">
            <v>238.15060707827618</v>
          </cell>
          <cell r="AI24">
            <v>248.27894108159998</v>
          </cell>
          <cell r="AJ24">
            <v>578.78081029595069</v>
          </cell>
          <cell r="AK24">
            <v>367.74371418546264</v>
          </cell>
          <cell r="AL24">
            <v>357.08331754062272</v>
          </cell>
          <cell r="AM24">
            <v>434.53594734067866</v>
          </cell>
          <cell r="AN24">
            <v>374.58151093312591</v>
          </cell>
          <cell r="AO24">
            <v>54.090386615875687</v>
          </cell>
          <cell r="AP24">
            <v>206.5724437534239</v>
          </cell>
          <cell r="AQ24">
            <v>472.35414882940046</v>
          </cell>
          <cell r="AR24">
            <v>458.84924546417699</v>
          </cell>
          <cell r="AS24">
            <v>379.25861268233376</v>
          </cell>
          <cell r="AT24">
            <v>532.80399999999997</v>
          </cell>
          <cell r="AU24">
            <v>645.08102367680067</v>
          </cell>
        </row>
        <row r="25"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740.11799352067112</v>
          </cell>
          <cell r="U25">
            <v>0</v>
          </cell>
          <cell r="V25">
            <v>253.57133441003853</v>
          </cell>
          <cell r="W25">
            <v>217.63482557790002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151.31575494709548</v>
          </cell>
          <cell r="AC25">
            <v>61.642599834799995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175.38315671739372</v>
          </cell>
          <cell r="AI25">
            <v>208.8241435795247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243.47617366119349</v>
          </cell>
          <cell r="AO25">
            <v>36.996865265868379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362.86317036403597</v>
          </cell>
          <cell r="AU25">
            <v>215.01955926257804</v>
          </cell>
        </row>
        <row r="26">
          <cell r="F26">
            <v>1263.9256001200024</v>
          </cell>
          <cell r="G26">
            <v>1401.0072877970497</v>
          </cell>
          <cell r="H26">
            <v>1502.7756348517739</v>
          </cell>
          <cell r="J26">
            <v>1109.120168960555</v>
          </cell>
          <cell r="K26">
            <v>0</v>
          </cell>
          <cell r="R26">
            <v>142.31414975821465</v>
          </cell>
          <cell r="S26">
            <v>244.64091869417086</v>
          </cell>
          <cell r="T26">
            <v>307.32259468044117</v>
          </cell>
          <cell r="U26">
            <v>231.42588771094222</v>
          </cell>
          <cell r="X26">
            <v>36.603740074712299</v>
          </cell>
          <cell r="Y26">
            <v>39.038779186131535</v>
          </cell>
          <cell r="Z26">
            <v>46.652530068458759</v>
          </cell>
          <cell r="AA26">
            <v>40.765016443100869</v>
          </cell>
          <cell r="AD26">
            <v>49.033232997973691</v>
          </cell>
          <cell r="AE26">
            <v>192.11271325954181</v>
          </cell>
          <cell r="AF26">
            <v>226.47381552062154</v>
          </cell>
          <cell r="AG26">
            <v>155.87325392604569</v>
          </cell>
          <cell r="AJ26">
            <v>209.52118970404939</v>
          </cell>
          <cell r="AK26">
            <v>403.84228581453732</v>
          </cell>
          <cell r="AL26">
            <v>345.28768245937727</v>
          </cell>
          <cell r="AM26">
            <v>319.55038599265464</v>
          </cell>
          <cell r="AP26">
            <v>740.96854697716856</v>
          </cell>
          <cell r="AQ26">
            <v>423.61285116813326</v>
          </cell>
          <cell r="AR26">
            <v>462.82475453457499</v>
          </cell>
          <cell r="AS26">
            <v>542.46871755995892</v>
          </cell>
        </row>
        <row r="28">
          <cell r="U28">
            <v>0</v>
          </cell>
          <cell r="AA28">
            <v>0</v>
          </cell>
          <cell r="AG28">
            <v>0</v>
          </cell>
          <cell r="AM28">
            <v>0</v>
          </cell>
          <cell r="AS28">
            <v>0</v>
          </cell>
        </row>
        <row r="29">
          <cell r="U29">
            <v>0</v>
          </cell>
          <cell r="AA29">
            <v>0</v>
          </cell>
          <cell r="AG29">
            <v>0</v>
          </cell>
          <cell r="AM29">
            <v>0</v>
          </cell>
          <cell r="AS29">
            <v>0</v>
          </cell>
        </row>
        <row r="31">
          <cell r="F31">
            <v>2070.377</v>
          </cell>
          <cell r="G31">
            <v>1948.2820000000002</v>
          </cell>
          <cell r="H31">
            <v>1781.4750000000001</v>
          </cell>
          <cell r="J31">
            <v>1604.171</v>
          </cell>
          <cell r="K31">
            <v>1693.5092449251747</v>
          </cell>
          <cell r="R31">
            <v>446.95079177394859</v>
          </cell>
          <cell r="S31">
            <v>439.58992435926183</v>
          </cell>
          <cell r="T31">
            <v>366.93501650143611</v>
          </cell>
          <cell r="U31">
            <v>417.82524421154886</v>
          </cell>
          <cell r="V31">
            <v>380.93040750975092</v>
          </cell>
          <cell r="W31">
            <v>309.08299337789998</v>
          </cell>
          <cell r="X31">
            <v>98.96900019689312</v>
          </cell>
          <cell r="Y31">
            <v>108.85699304598357</v>
          </cell>
          <cell r="Z31">
            <v>106.23898987937635</v>
          </cell>
          <cell r="AA31">
            <v>104.68832770741767</v>
          </cell>
          <cell r="AB31">
            <v>105.69503261938999</v>
          </cell>
          <cell r="AC31">
            <v>108.49498013384002</v>
          </cell>
          <cell r="AD31">
            <v>168.2029984451718</v>
          </cell>
          <cell r="AE31">
            <v>166.05000726385197</v>
          </cell>
          <cell r="AF31">
            <v>162.12199510608303</v>
          </cell>
          <cell r="AG31">
            <v>165.45833360503562</v>
          </cell>
          <cell r="AH31">
            <v>158.86976593139201</v>
          </cell>
          <cell r="AI31">
            <v>184.12109890961</v>
          </cell>
          <cell r="AJ31">
            <v>657.36299805999056</v>
          </cell>
          <cell r="AK31">
            <v>622.61297713301076</v>
          </cell>
          <cell r="AL31">
            <v>514.11100000023043</v>
          </cell>
          <cell r="AM31">
            <v>598.02899173107733</v>
          </cell>
          <cell r="AN31">
            <v>519.75428755843097</v>
          </cell>
          <cell r="AO31">
            <v>541.05223769249994</v>
          </cell>
          <cell r="AP31">
            <v>698.92849349371568</v>
          </cell>
          <cell r="AQ31">
            <v>611.18750231323452</v>
          </cell>
          <cell r="AR31">
            <v>632.07734496299713</v>
          </cell>
          <cell r="AS31">
            <v>647.39778025664907</v>
          </cell>
          <cell r="AT31">
            <v>612.05917036403594</v>
          </cell>
          <cell r="AU31">
            <v>550.75793481132507</v>
          </cell>
        </row>
        <row r="48">
          <cell r="J48">
            <v>0.43</v>
          </cell>
          <cell r="K48">
            <v>0.43</v>
          </cell>
          <cell r="R48">
            <v>0.44056724877941233</v>
          </cell>
          <cell r="S48">
            <v>0.43066658105664174</v>
          </cell>
          <cell r="T48">
            <v>0.41491301104656014</v>
          </cell>
          <cell r="V48">
            <v>0.44026341229320914</v>
          </cell>
          <cell r="W48">
            <v>0.43106381541401789</v>
          </cell>
          <cell r="AD48">
            <v>0.42119304387104056</v>
          </cell>
          <cell r="AE48">
            <v>0.4284426716781406</v>
          </cell>
          <cell r="AF48">
            <v>0.42099539638235406</v>
          </cell>
          <cell r="AH48">
            <v>0.42127401918420615</v>
          </cell>
          <cell r="AI48">
            <v>0.42842287628450521</v>
          </cell>
          <cell r="AJ48">
            <v>0.39946942360649507</v>
          </cell>
          <cell r="AK48">
            <v>0.41087904485779358</v>
          </cell>
          <cell r="AL48">
            <v>0.46453666446459668</v>
          </cell>
          <cell r="AN48">
            <v>0.41019525688348862</v>
          </cell>
          <cell r="AO48">
            <v>0.42999999999999994</v>
          </cell>
        </row>
        <row r="50">
          <cell r="J50">
            <v>0.43</v>
          </cell>
          <cell r="K50">
            <v>0.43</v>
          </cell>
          <cell r="R50">
            <v>0.44056724877941233</v>
          </cell>
          <cell r="S50">
            <v>0.43066658105664174</v>
          </cell>
          <cell r="T50">
            <v>0.41491301104656014</v>
          </cell>
          <cell r="V50">
            <v>0.44026341229320914</v>
          </cell>
          <cell r="W50">
            <v>0.43106381541401789</v>
          </cell>
          <cell r="AD50">
            <v>0.42119304387104056</v>
          </cell>
          <cell r="AE50">
            <v>0.4284426716781406</v>
          </cell>
          <cell r="AF50">
            <v>0.42099539638235406</v>
          </cell>
          <cell r="AH50">
            <v>0.42127401918420615</v>
          </cell>
          <cell r="AI50">
            <v>0.42842287628450521</v>
          </cell>
          <cell r="AJ50">
            <v>0.39946942360649507</v>
          </cell>
          <cell r="AK50">
            <v>0.41087904485779358</v>
          </cell>
          <cell r="AL50">
            <v>0.46453666446459668</v>
          </cell>
          <cell r="AN50">
            <v>0.41019525688348862</v>
          </cell>
          <cell r="AO50">
            <v>0.43</v>
          </cell>
        </row>
        <row r="52">
          <cell r="J52">
            <v>1.37</v>
          </cell>
          <cell r="K52">
            <v>1.37</v>
          </cell>
          <cell r="R52">
            <v>1.3246753246753247</v>
          </cell>
          <cell r="S52">
            <v>1.3703703703703705</v>
          </cell>
          <cell r="T52">
            <v>1.3693181818181814</v>
          </cell>
          <cell r="V52">
            <v>1.37</v>
          </cell>
          <cell r="W52">
            <v>1.3700000000000003</v>
          </cell>
          <cell r="AD52">
            <v>1.3499999999999999</v>
          </cell>
          <cell r="AE52">
            <v>1.3286713286713285</v>
          </cell>
          <cell r="AF52">
            <v>0</v>
          </cell>
          <cell r="AJ52">
            <v>0</v>
          </cell>
          <cell r="AK52">
            <v>0</v>
          </cell>
          <cell r="AL52">
            <v>1.3809523809523809</v>
          </cell>
        </row>
        <row r="53">
          <cell r="J53">
            <v>1.1299999999999999</v>
          </cell>
          <cell r="K53">
            <v>1.1299999999999999</v>
          </cell>
          <cell r="R53">
            <v>1.1384619640804705</v>
          </cell>
          <cell r="S53">
            <v>1.1407857872792135</v>
          </cell>
          <cell r="T53">
            <v>1.1413293941045426</v>
          </cell>
          <cell r="V53">
            <v>1.1367100000000001</v>
          </cell>
          <cell r="W53">
            <v>1.142857142857143</v>
          </cell>
          <cell r="X53">
            <v>1.1287411425538374</v>
          </cell>
          <cell r="Y53">
            <v>1.128134614957425</v>
          </cell>
          <cell r="Z53">
            <v>1.131330079516836</v>
          </cell>
          <cell r="AB53">
            <v>1.1413933770306248</v>
          </cell>
          <cell r="AC53">
            <v>1.142857142857143</v>
          </cell>
          <cell r="AD53">
            <v>1.1315569304647195</v>
          </cell>
          <cell r="AE53">
            <v>1.1321182960622942</v>
          </cell>
          <cell r="AF53">
            <v>1.1329243373726623</v>
          </cell>
          <cell r="AH53">
            <v>1.1414872759915908</v>
          </cell>
          <cell r="AI53">
            <v>1.1428571428571428</v>
          </cell>
          <cell r="AJ53">
            <v>1.1361624339364227</v>
          </cell>
          <cell r="AK53">
            <v>1.1336396782262008</v>
          </cell>
          <cell r="AL53">
            <v>1.1383941885040783</v>
          </cell>
          <cell r="AN53">
            <v>1.142767223625754</v>
          </cell>
          <cell r="AO53">
            <v>1.1428571428571428</v>
          </cell>
          <cell r="AP53">
            <v>1.134031701078509</v>
          </cell>
          <cell r="AQ53">
            <v>1.1355280460062112</v>
          </cell>
          <cell r="AR53">
            <v>1.1419366422208044</v>
          </cell>
          <cell r="AT53">
            <v>1.1301427561065789</v>
          </cell>
          <cell r="AU53">
            <v>1.1428571428571428</v>
          </cell>
        </row>
        <row r="54">
          <cell r="J54">
            <v>1.1299999999999999</v>
          </cell>
          <cell r="K54">
            <v>1.1299999999999999</v>
          </cell>
          <cell r="R54">
            <v>1.1370303794992367</v>
          </cell>
          <cell r="S54">
            <v>1.1403903296139082</v>
          </cell>
          <cell r="T54">
            <v>1.1411180040754265</v>
          </cell>
          <cell r="V54">
            <v>1.1367099999999999</v>
          </cell>
          <cell r="W54">
            <v>1.142857142857143</v>
          </cell>
          <cell r="X54">
            <v>1.1314915277448387</v>
          </cell>
          <cell r="Y54">
            <v>1.1279004373701502</v>
          </cell>
          <cell r="Z54">
            <v>1.1301571591544057</v>
          </cell>
          <cell r="AB54">
            <v>1.1418384758328337</v>
          </cell>
          <cell r="AC54">
            <v>1.142857142857143</v>
          </cell>
          <cell r="AD54">
            <v>1.1310171953967227</v>
          </cell>
          <cell r="AE54">
            <v>1.1323683231119268</v>
          </cell>
          <cell r="AF54">
            <v>1.1328235982820001</v>
          </cell>
          <cell r="AH54">
            <v>1.1412836164616282</v>
          </cell>
          <cell r="AI54">
            <v>1.142857142857143</v>
          </cell>
          <cell r="AJ54">
            <v>1.1318600333883395</v>
          </cell>
          <cell r="AK54">
            <v>1.1323400636326648</v>
          </cell>
          <cell r="AL54">
            <v>1.1373181491600832</v>
          </cell>
          <cell r="AN54">
            <v>1.142092434911417</v>
          </cell>
          <cell r="AO54">
            <v>1.142857142857143</v>
          </cell>
          <cell r="AP54">
            <v>1.1323609153248095</v>
          </cell>
          <cell r="AQ54">
            <v>1.1347119813379138</v>
          </cell>
          <cell r="AR54">
            <v>1.1414590341288304</v>
          </cell>
          <cell r="AT54">
            <v>1.1302399999999999</v>
          </cell>
          <cell r="AU54">
            <v>1.142857142857143</v>
          </cell>
        </row>
        <row r="55">
          <cell r="J55">
            <v>1.1299999999999999</v>
          </cell>
          <cell r="K55">
            <v>1.1299999999999999</v>
          </cell>
          <cell r="R55">
            <v>1.1415964216813945</v>
          </cell>
          <cell r="S55">
            <v>1.1410888661278016</v>
          </cell>
          <cell r="T55">
            <v>1.1414464709355598</v>
          </cell>
          <cell r="V55">
            <v>0</v>
          </cell>
          <cell r="W55">
            <v>1.1428571428571428</v>
          </cell>
          <cell r="X55">
            <v>0</v>
          </cell>
          <cell r="Y55">
            <v>0</v>
          </cell>
          <cell r="Z55">
            <v>0</v>
          </cell>
          <cell r="AB55">
            <v>1.1407997586807348</v>
          </cell>
          <cell r="AC55">
            <v>1.1428571428571426</v>
          </cell>
          <cell r="AD55">
            <v>0</v>
          </cell>
          <cell r="AE55">
            <v>0</v>
          </cell>
          <cell r="AF55">
            <v>0</v>
          </cell>
          <cell r="AH55">
            <v>1.1417639391221508</v>
          </cell>
          <cell r="AI55">
            <v>1.1428571428571426</v>
          </cell>
          <cell r="AJ55">
            <v>0</v>
          </cell>
          <cell r="AK55">
            <v>0</v>
          </cell>
          <cell r="AL55">
            <v>0</v>
          </cell>
          <cell r="AN55">
            <v>1.142092434911417</v>
          </cell>
          <cell r="AO55">
            <v>1.1428571428571428</v>
          </cell>
          <cell r="AP55">
            <v>0</v>
          </cell>
          <cell r="AQ55">
            <v>0</v>
          </cell>
          <cell r="AR55">
            <v>0</v>
          </cell>
          <cell r="AT55">
            <v>1.1299999999999999</v>
          </cell>
          <cell r="AU55">
            <v>1.142857142857143</v>
          </cell>
        </row>
        <row r="56">
          <cell r="J56">
            <v>1.1299999999999999</v>
          </cell>
          <cell r="K56">
            <v>1.1299999999999999</v>
          </cell>
          <cell r="R56">
            <v>1.1415964216813945</v>
          </cell>
          <cell r="S56">
            <v>1.1410888661278016</v>
          </cell>
          <cell r="T56">
            <v>1.1414464709355598</v>
          </cell>
          <cell r="V56">
            <v>1.1367099999999999</v>
          </cell>
          <cell r="W56">
            <v>1.1428571428571428</v>
          </cell>
          <cell r="X56">
            <v>1.1240090829110234</v>
          </cell>
          <cell r="Y56">
            <v>1.1285004908054102</v>
          </cell>
          <cell r="Z56">
            <v>1.1326743088287423</v>
          </cell>
          <cell r="AB56">
            <v>1.1407997586807348</v>
          </cell>
          <cell r="AC56">
            <v>1.1428571428571426</v>
          </cell>
          <cell r="AD56">
            <v>1.136127850512155</v>
          </cell>
          <cell r="AE56">
            <v>1.1317704689710035</v>
          </cell>
          <cell r="AF56">
            <v>1.1330303140944133</v>
          </cell>
          <cell r="AH56">
            <v>1.1417639391221508</v>
          </cell>
          <cell r="AI56">
            <v>1.1428571428571426</v>
          </cell>
          <cell r="AJ56">
            <v>1.1482191511117441</v>
          </cell>
          <cell r="AK56">
            <v>1.1348257209765111</v>
          </cell>
          <cell r="AL56">
            <v>1.1395091309928587</v>
          </cell>
          <cell r="AN56">
            <v>1.1438069262660961</v>
          </cell>
          <cell r="AO56">
            <v>1.1428571428571428</v>
          </cell>
          <cell r="AP56">
            <v>1.1344983737663696</v>
          </cell>
          <cell r="AQ56">
            <v>1.1364393931183887</v>
          </cell>
          <cell r="AR56">
            <v>1.14241054252916</v>
          </cell>
          <cell r="AT56">
            <v>0</v>
          </cell>
          <cell r="AU56">
            <v>1.1428571428571428</v>
          </cell>
        </row>
      </sheetData>
      <sheetData sheetId="15"/>
      <sheetData sheetId="16"/>
      <sheetData sheetId="17"/>
      <sheetData sheetId="18">
        <row r="5">
          <cell r="E5">
            <v>565.54711751414391</v>
          </cell>
          <cell r="G5">
            <v>662.97398944138581</v>
          </cell>
          <cell r="H5">
            <v>601.18003481209007</v>
          </cell>
          <cell r="I5">
            <v>659.59941313951549</v>
          </cell>
          <cell r="J5">
            <v>559.24583664844454</v>
          </cell>
          <cell r="K5">
            <v>504.76619023482806</v>
          </cell>
        </row>
        <row r="8">
          <cell r="E8">
            <v>5904.7800000000007</v>
          </cell>
          <cell r="F8">
            <v>0</v>
          </cell>
          <cell r="G8">
            <v>1058.8899999999999</v>
          </cell>
          <cell r="H8">
            <v>275.28999999999996</v>
          </cell>
          <cell r="I8">
            <v>430.72</v>
          </cell>
          <cell r="J8">
            <v>1801.44</v>
          </cell>
          <cell r="K8">
            <v>2338.44</v>
          </cell>
          <cell r="L8">
            <v>0</v>
          </cell>
        </row>
        <row r="20">
          <cell r="E20">
            <v>6812.7381149773109</v>
          </cell>
        </row>
        <row r="32">
          <cell r="E32">
            <v>3310262.2170721078</v>
          </cell>
          <cell r="F32">
            <v>0</v>
          </cell>
          <cell r="G32">
            <v>696780.87984976557</v>
          </cell>
          <cell r="H32">
            <v>164136.92743318516</v>
          </cell>
          <cell r="I32">
            <v>281975.1608847726</v>
          </cell>
          <cell r="J32">
            <v>998565.58070880256</v>
          </cell>
          <cell r="K32">
            <v>1168803.668195582</v>
          </cell>
          <cell r="L32">
            <v>0</v>
          </cell>
        </row>
        <row r="38">
          <cell r="E38">
            <v>21573.670697428148</v>
          </cell>
        </row>
      </sheetData>
      <sheetData sheetId="19"/>
      <sheetData sheetId="20">
        <row r="1">
          <cell r="D1" t="str">
            <v>Введите название проекта</v>
          </cell>
        </row>
        <row r="12">
          <cell r="E12">
            <v>0</v>
          </cell>
        </row>
        <row r="13">
          <cell r="D13" t="str">
            <v>Введите название проекта</v>
          </cell>
          <cell r="E13" t="str">
            <v>Введите название проекта</v>
          </cell>
        </row>
        <row r="17">
          <cell r="D17" t="str">
            <v>Введите название проекта</v>
          </cell>
        </row>
        <row r="21">
          <cell r="D21" t="str">
            <v>Введите название проекта</v>
          </cell>
        </row>
        <row r="25">
          <cell r="D25" t="str">
            <v>Введите название проекта</v>
          </cell>
        </row>
      </sheetData>
      <sheetData sheetId="21"/>
      <sheetData sheetId="22"/>
      <sheetData sheetId="23">
        <row r="6">
          <cell r="G6" t="str">
            <v>Азейский</v>
          </cell>
        </row>
        <row r="7">
          <cell r="G7" t="str">
            <v>Аларский</v>
          </cell>
        </row>
        <row r="8">
          <cell r="G8" t="str">
            <v>Апанасовский разрез (ТР)</v>
          </cell>
        </row>
        <row r="9">
          <cell r="G9" t="str">
            <v>Березовский</v>
          </cell>
        </row>
        <row r="10">
          <cell r="G10" t="str">
            <v>Бородинский</v>
          </cell>
        </row>
        <row r="11">
          <cell r="G11" t="str">
            <v>Воркутинский</v>
          </cell>
        </row>
        <row r="12">
          <cell r="G12" t="str">
            <v>Головинский</v>
          </cell>
        </row>
        <row r="13">
          <cell r="G13" t="str">
            <v>Донецкий</v>
          </cell>
        </row>
        <row r="14">
          <cell r="G14" t="str">
            <v>Жеронский</v>
          </cell>
        </row>
        <row r="15">
          <cell r="G15" t="str">
            <v>Изыхский</v>
          </cell>
        </row>
        <row r="16">
          <cell r="G16" t="str">
            <v>Интинский</v>
          </cell>
        </row>
        <row r="17">
          <cell r="G17" t="str">
            <v>Ирбейский</v>
          </cell>
        </row>
        <row r="18">
          <cell r="G18" t="str">
            <v>Итатский</v>
          </cell>
        </row>
        <row r="19">
          <cell r="G19" t="str">
            <v>Калтанский разрез (ТМСШ)</v>
          </cell>
        </row>
        <row r="20">
          <cell r="G20" t="str">
            <v>Калтанский разрез (ТР)</v>
          </cell>
        </row>
        <row r="21">
          <cell r="G21" t="str">
            <v>Калтанский разрез (ТРОК-1)</v>
          </cell>
        </row>
        <row r="22">
          <cell r="G22" t="str">
            <v>Калтанский разрез (ТРОК-2)</v>
          </cell>
        </row>
        <row r="23">
          <cell r="G23" t="str">
            <v>Каменный</v>
          </cell>
        </row>
        <row r="24">
          <cell r="G24" t="str">
            <v>Канский</v>
          </cell>
        </row>
        <row r="25">
          <cell r="G25" t="str">
            <v>Канско-Ачинский</v>
          </cell>
        </row>
        <row r="26">
          <cell r="G26" t="str">
            <v>Кизеловский</v>
          </cell>
        </row>
        <row r="27">
          <cell r="G27" t="str">
            <v>Красногорский разрез (ТР)</v>
          </cell>
        </row>
        <row r="28">
          <cell r="G28" t="str">
            <v>Красноярский уголь</v>
          </cell>
        </row>
        <row r="29">
          <cell r="G29" t="str">
            <v>Кузнецкий</v>
          </cell>
        </row>
        <row r="30">
          <cell r="G30" t="str">
            <v>Мугунский</v>
          </cell>
        </row>
        <row r="31">
          <cell r="G31" t="str">
            <v>Назаровский</v>
          </cell>
        </row>
        <row r="32">
          <cell r="G32" t="str">
            <v>ООО Горно-механическая компания (ТР)</v>
          </cell>
        </row>
        <row r="33">
          <cell r="G33" t="str">
            <v>Осинниковский разрез (ТР)</v>
          </cell>
        </row>
        <row r="34">
          <cell r="G34" t="str">
            <v>Переясловский</v>
          </cell>
        </row>
        <row r="35">
          <cell r="G35" t="str">
            <v>Подмосковный</v>
          </cell>
        </row>
        <row r="36">
          <cell r="G36" t="str">
            <v>Свердловский</v>
          </cell>
        </row>
        <row r="37">
          <cell r="G37" t="str">
            <v>Степановский</v>
          </cell>
        </row>
        <row r="38">
          <cell r="G38" t="str">
            <v>Талдинский</v>
          </cell>
        </row>
        <row r="39">
          <cell r="G39" t="str">
            <v>Тугнуйский</v>
          </cell>
        </row>
        <row r="40">
          <cell r="G40" t="str">
            <v>Уголь бурый 2БМСШ</v>
          </cell>
        </row>
        <row r="41">
          <cell r="G41" t="str">
            <v>Уголь Волчанского месторождения</v>
          </cell>
        </row>
        <row r="42">
          <cell r="G42" t="str">
            <v>Уртуйский</v>
          </cell>
        </row>
        <row r="43">
          <cell r="G43" t="str">
            <v>Хакасский</v>
          </cell>
        </row>
        <row r="44">
          <cell r="G44" t="str">
            <v>Харанорский</v>
          </cell>
        </row>
        <row r="45">
          <cell r="G45" t="str">
            <v>Хингуйский</v>
          </cell>
        </row>
        <row r="46">
          <cell r="G46" t="str">
            <v>Черемховский</v>
          </cell>
        </row>
        <row r="47">
          <cell r="G47" t="str">
            <v>Экибастузский</v>
          </cell>
        </row>
        <row r="48">
          <cell r="G48" t="str">
            <v>Челябинский</v>
          </cell>
        </row>
      </sheetData>
      <sheetData sheetId="2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 год"/>
      <sheetName val="2015 год (прогноз)"/>
      <sheetName val="2016 год (тариф)"/>
      <sheetName val="2017 год (тариф)"/>
      <sheetName val="2018 год (тариф)"/>
      <sheetName val="Лист1"/>
      <sheetName val="ГВС"/>
      <sheetName val="Лист3"/>
    </sheetNames>
    <sheetDataSet>
      <sheetData sheetId="0">
        <row r="28">
          <cell r="I28">
            <v>0</v>
          </cell>
        </row>
      </sheetData>
      <sheetData sheetId="1">
        <row r="19">
          <cell r="N19">
            <v>0.01</v>
          </cell>
        </row>
      </sheetData>
      <sheetData sheetId="2">
        <row r="19">
          <cell r="N19">
            <v>1.2999999999999999E-2</v>
          </cell>
        </row>
      </sheetData>
      <sheetData sheetId="3">
        <row r="19">
          <cell r="N19">
            <v>1.6E-2</v>
          </cell>
        </row>
      </sheetData>
      <sheetData sheetId="4">
        <row r="19">
          <cell r="A19" t="str">
            <v>110000000026</v>
          </cell>
        </row>
      </sheetData>
      <sheetData sheetId="5"/>
      <sheetData sheetId="6">
        <row r="8">
          <cell r="Q8">
            <v>56468.93372827</v>
          </cell>
        </row>
      </sheetData>
      <sheetData sheetId="7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мортизация ГВС"/>
      <sheetName val="электрика"/>
      <sheetName val="свод_1-6.16"/>
      <sheetName val="7-9"/>
      <sheetName val="Тобольск"/>
      <sheetName val="ОСВ 32 3 кв."/>
      <sheetName val="ГП 3 кв."/>
      <sheetName val="ОКС 3кв."/>
      <sheetName val="ОСВ32_1 пг "/>
      <sheetName val="ОСВ90_1пг"/>
      <sheetName val="ОКС 1 пг"/>
      <sheetName val="ОПУ_1 пг"/>
      <sheetName val="ИА_1пг"/>
      <sheetName val="агент_1 пг"/>
      <sheetName val="Тобольск2016"/>
      <sheetName val="Тобольск с ИА"/>
      <sheetName val="Затраты ИА"/>
      <sheetName val="ОСВ 01-12"/>
      <sheetName val="90 сч"/>
      <sheetName val="2016 г Гкал (2)"/>
      <sheetName val="2016 г т (2)"/>
      <sheetName val="Хоз.нужды (2)"/>
      <sheetName val="ГВС 2016"/>
      <sheetName val="2016 г Гкал_1пг"/>
      <sheetName val="2016 г т_1 пг"/>
      <sheetName val="Хоз.нужды_1пг"/>
      <sheetName val="ГВС_налог +аморт."/>
      <sheetName val="ОСВ 32_1 кв."/>
      <sheetName val="ОСВ 90_1 кв."/>
      <sheetName val="ОСВ 32_9мес."/>
      <sheetName val="Агентский_ 1-12 "/>
      <sheetName val="Группа подключ.ЕТО_1-12"/>
      <sheetName val="Группа подключ.ЕТО_11"/>
      <sheetName val="Группа подключ.ЕТО_12"/>
      <sheetName val="Группа подключений_12"/>
      <sheetName val="Группа подключений_11"/>
      <sheetName val="Группа подключений_10"/>
      <sheetName val="ОКС_10"/>
      <sheetName val="ОКС_11 (2)"/>
      <sheetName val="ОКС_12"/>
      <sheetName val="ОКС_1-12"/>
      <sheetName val="Группа подключений_1-12"/>
      <sheetName val="Группа подключ.ЕТО_1-12 (2)"/>
      <sheetName val="ОКС_1 кв"/>
      <sheetName val="ОПУ_1 кв."/>
      <sheetName val="ИА_1 кв"/>
      <sheetName val="агент 1 кв."/>
      <sheetName val="2016 г Гкал"/>
      <sheetName val="2016 г т"/>
      <sheetName val="Хоз.нужды"/>
      <sheetName val="ОСВ 32 янв"/>
      <sheetName val="ОКС янв"/>
      <sheetName val="ОКС 09.2015"/>
      <sheetName val="оборотка 08"/>
      <sheetName val="ОКС_08 2015"/>
      <sheetName val="оборотка 07"/>
      <sheetName val="ОКС 07 2015"/>
      <sheetName val="ОСВ32_1 пг"/>
      <sheetName val="ОСВ90_1 пг"/>
      <sheetName val="2015 г Гкал"/>
      <sheetName val="2015 г т"/>
      <sheetName val="ГВС 2015"/>
      <sheetName val="Обор.01 2015"/>
      <sheetName val="обор.02 2015"/>
      <sheetName val="обор.03 2015"/>
      <sheetName val="обор.04 2015"/>
      <sheetName val="февраль 2015 матер."/>
      <sheetName val="март 2015 матер."/>
      <sheetName val="обор.05 2015"/>
      <sheetName val="обор.06 2015"/>
      <sheetName val="ОКС 01.2015"/>
      <sheetName val="ОКС 02 2015"/>
      <sheetName val="апрель 2014 материалы "/>
      <sheetName val="май 2014 материалы "/>
      <sheetName val="июнь 2014 материалы"/>
      <sheetName val="июль 2014 материалы "/>
      <sheetName val="октябрь 2014 материалы"/>
      <sheetName val="ноябрь 2014 материалы"/>
      <sheetName val="ОКС 03 2015"/>
      <sheetName val="ОКС 04 2015"/>
      <sheetName val="ОКС 05 2015"/>
      <sheetName val="ОКС 06 2015"/>
      <sheetName val="ПИУ"/>
      <sheetName val="ф.2"/>
      <sheetName val="ОКС_1 пг"/>
      <sheetName val="ИА"/>
      <sheetName val="ОСВ 32 февр"/>
      <sheetName val="ОКС февраль"/>
      <sheetName val="ОСВ 32 март"/>
      <sheetName val="ОКС март"/>
      <sheetName val="ОСВ 32 апрель"/>
      <sheetName val="ОКС апрель"/>
      <sheetName val="ОСВ май"/>
      <sheetName val="ОКС май"/>
      <sheetName val="ОСВ июнь"/>
      <sheetName val="ОКС июнь"/>
    </sheetNames>
    <sheetDataSet>
      <sheetData sheetId="0"/>
      <sheetData sheetId="1">
        <row r="31">
          <cell r="AJ31">
            <v>30389.8</v>
          </cell>
        </row>
      </sheetData>
      <sheetData sheetId="2">
        <row r="2116">
          <cell r="M2116">
            <v>51532.4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26">
          <cell r="D126">
            <v>53119.199999999997</v>
          </cell>
        </row>
      </sheetData>
      <sheetData sheetId="17"/>
      <sheetData sheetId="18"/>
      <sheetData sheetId="19"/>
      <sheetData sheetId="20">
        <row r="22">
          <cell r="BH22">
            <v>26700.173729999999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Факторы"/>
      <sheetName val="Дашборд"/>
      <sheetName val="База"/>
      <sheetName val="База_пред_месяца"/>
      <sheetName val="Ф_П_Месяц"/>
      <sheetName val="Ф_П_С_января"/>
      <sheetName val="Ф_П_год"/>
      <sheetName val="Ф_Ф_Месяц"/>
      <sheetName val="Ф_Ф_С_января"/>
      <sheetName val="Ф_Ф_год"/>
      <sheetName val="1квартал"/>
      <sheetName val="1квартал_бюджет"/>
      <sheetName val="Прогноз_Погноз_пред.месяца"/>
      <sheetName val="2квартал_бюджет"/>
      <sheetName val="2квартал"/>
      <sheetName val="3квартал_бюджет"/>
      <sheetName val="3квартал"/>
      <sheetName val="4квартал_бюджет"/>
      <sheetName val="4квартал"/>
      <sheetName val="итоги"/>
      <sheetName val="Heat_S_P"/>
      <sheetName val="IS"/>
      <sheetName val="BExRepositorySheet"/>
      <sheetName val="Other_Inc"/>
      <sheetName val="постоянные"/>
    </sheetNames>
    <sheetDataSet>
      <sheetData sheetId="0" refreshError="1"/>
      <sheetData sheetId="1">
        <row r="2">
          <cell r="B2" t="str">
            <v>Январь</v>
          </cell>
          <cell r="C2" t="str">
            <v>ЧТС</v>
          </cell>
          <cell r="D2" t="str">
            <v>Дисконтирование</v>
          </cell>
        </row>
        <row r="3">
          <cell r="B3" t="str">
            <v>Февраль</v>
          </cell>
          <cell r="C3" t="str">
            <v>ТТС</v>
          </cell>
          <cell r="D3" t="str">
            <v>Агентский договор</v>
          </cell>
        </row>
        <row r="4">
          <cell r="B4" t="str">
            <v>Март</v>
          </cell>
          <cell r="C4" t="str">
            <v>ИА</v>
          </cell>
          <cell r="D4" t="str">
            <v>Изменение бизнес-схемы</v>
          </cell>
        </row>
        <row r="5">
          <cell r="B5" t="str">
            <v>Апрель</v>
          </cell>
          <cell r="D5" t="str">
            <v>Изменение оргструктуры</v>
          </cell>
        </row>
        <row r="6">
          <cell r="B6" t="str">
            <v>Май</v>
          </cell>
          <cell r="D6" t="str">
            <v>Изменение тарифов</v>
          </cell>
        </row>
        <row r="7">
          <cell r="B7" t="str">
            <v>Июнь</v>
          </cell>
          <cell r="D7" t="str">
            <v>Мер-тия по повышению эффект-сти</v>
          </cell>
        </row>
        <row r="8">
          <cell r="B8" t="str">
            <v>Июль</v>
          </cell>
          <cell r="D8" t="str">
            <v>Отклонение от норматива</v>
          </cell>
        </row>
        <row r="9">
          <cell r="B9" t="str">
            <v>Август</v>
          </cell>
          <cell r="D9" t="str">
            <v>Перерасчет за прошлые периоды</v>
          </cell>
        </row>
        <row r="10">
          <cell r="B10" t="str">
            <v>Сентябрь</v>
          </cell>
          <cell r="D10" t="str">
            <v>Перенос проекта "Таурус"</v>
          </cell>
        </row>
        <row r="11">
          <cell r="B11" t="str">
            <v>Октябрь</v>
          </cell>
          <cell r="D11" t="str">
            <v>Прочие</v>
          </cell>
        </row>
        <row r="12">
          <cell r="B12" t="str">
            <v>Ноябрь</v>
          </cell>
          <cell r="D12" t="str">
            <v>Прочие - сдвиг вправо</v>
          </cell>
        </row>
        <row r="13">
          <cell r="B13" t="str">
            <v>Декабрь</v>
          </cell>
          <cell r="D13" t="str">
            <v xml:space="preserve">Прочие доходы </v>
          </cell>
        </row>
        <row r="14">
          <cell r="D14" t="str">
            <v>Получение средств от реализации ИП</v>
          </cell>
        </row>
        <row r="15">
          <cell r="D15" t="str">
            <v>Строит-во транспорт. развязки</v>
          </cell>
        </row>
        <row r="16">
          <cell r="D16" t="str">
            <v>Реализация металлолома и МПЗ</v>
          </cell>
        </row>
        <row r="17">
          <cell r="D17" t="str">
            <v>Резервы</v>
          </cell>
        </row>
        <row r="18">
          <cell r="D18" t="str">
            <v>Рекласс между статьями</v>
          </cell>
        </row>
        <row r="19">
          <cell r="D19" t="str">
            <v>Разницы Хард</v>
          </cell>
        </row>
        <row r="20">
          <cell r="D20" t="str">
            <v>Hard закрытие по безвозм. передаче ОС</v>
          </cell>
        </row>
        <row r="21">
          <cell r="D21" t="str">
            <v>Сверхнормативные потери</v>
          </cell>
        </row>
        <row r="22">
          <cell r="D22" t="str">
            <v>Теплосчетчики</v>
          </cell>
        </row>
        <row r="23">
          <cell r="D23" t="str">
            <v>Безвозмездная передача ОС</v>
          </cell>
        </row>
        <row r="24">
          <cell r="D24" t="str">
            <v>Техприсоединение</v>
          </cell>
        </row>
        <row r="25">
          <cell r="D25" t="str">
            <v>Уточнение объемов поставки</v>
          </cell>
        </row>
        <row r="26">
          <cell r="D26" t="str">
            <v>Штрафы, суды</v>
          </cell>
        </row>
        <row r="27">
          <cell r="D27" t="str">
            <v>Эффект наружных температур</v>
          </cell>
        </row>
      </sheetData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VLDIntegrityProv"/>
      <sheetName val="modVLDProv"/>
      <sheetName val="modVLDProvTM"/>
      <sheetName val="modBalPr"/>
      <sheetName val="modBalTr"/>
      <sheetName val="modCalc"/>
      <sheetName val="modCalcCombi"/>
      <sheetName val="modCalcYear"/>
      <sheetName val="modFuel"/>
      <sheetName val="modCommandButton"/>
      <sheetName val="modTM1"/>
      <sheetName val="modTM2"/>
      <sheetName val="modfrmTemplateMode"/>
      <sheetName val="modCloneData"/>
      <sheetName val="modfrmOrg"/>
      <sheetName val="modCommonProcedures"/>
      <sheetName val="modVLDOrgUniqueness"/>
      <sheetName val="Инструкция"/>
      <sheetName val="Обновление"/>
      <sheetName val="Лог обновления"/>
      <sheetName val="Список организаций"/>
      <sheetName val="TECHSHEET"/>
      <sheetName val="TECH_VERTICAL"/>
      <sheetName val="TECH_HORISONTAL"/>
      <sheetName val="REESTR_ORG"/>
      <sheetName val="REESTR_SOURCE"/>
      <sheetName val="БПр"/>
      <sheetName val="БТр"/>
      <sheetName val="К год"/>
      <sheetName val="К 1 янв"/>
      <sheetName val="К 1 июл"/>
      <sheetName val="ТС.К 1 сен"/>
      <sheetName val="К (к) 1 янв"/>
      <sheetName val="К (к) 1 июл"/>
      <sheetName val="ТС.К (к) 1 сен"/>
      <sheetName val="Т 1 янв"/>
      <sheetName val="Т 1 июл"/>
      <sheetName val="ТС.Т 1 сен"/>
      <sheetName val="ТМ1 1 янв"/>
      <sheetName val="ТМ1 1 июл"/>
      <sheetName val="ТС.ТМ1 1 сен"/>
      <sheetName val="ТМ2 1 янв"/>
      <sheetName val="ТМ2 1 июл"/>
      <sheetName val="ТС.ТМ2 1 сен"/>
      <sheetName val="ВС.БПр"/>
      <sheetName val="ВС.БТр"/>
      <sheetName val="ВС.К год"/>
      <sheetName val="ВС.К 1 янв"/>
      <sheetName val="ВС.К 1 июл"/>
      <sheetName val="ВС.К 1 сен"/>
      <sheetName val="ВС.ТМ1 1 янв"/>
      <sheetName val="ВС.ТМ1 1 июл"/>
      <sheetName val="ВС.ТМ1 1 сен"/>
      <sheetName val="ВС.ТМ2 1 янв"/>
      <sheetName val="ВС.ТМ2 1 июл"/>
      <sheetName val="ВС.ТМ2 1 сен"/>
      <sheetName val="ВО.БПр"/>
      <sheetName val="ВО.БТр"/>
      <sheetName val="ВО.К год"/>
      <sheetName val="ВО.К 1 янв"/>
      <sheetName val="ВО.К 1 июл"/>
      <sheetName val="ВО.К 1 сен"/>
      <sheetName val="ВО.ТМ1 1 янв"/>
      <sheetName val="ВО.ТМ1 1 июл"/>
      <sheetName val="ВО.ТМ1 1 сен"/>
      <sheetName val="ВО.ТМ2 1 янв"/>
      <sheetName val="ВО.ТМ2 1 июл"/>
      <sheetName val="ВО.ТМ2 1 сен"/>
      <sheetName val="Свод"/>
      <sheetName val="Результаты загрузки"/>
      <sheetName val="Комментарии"/>
      <sheetName val="Проверка"/>
      <sheetName val="REESTR_MO"/>
      <sheetName val="AUTHORISATION"/>
      <sheetName val="REGIONAL_LIST_ORG"/>
      <sheetName val="PLAN1X_LIST_ORG"/>
      <sheetName val="PLAN1X_BPR"/>
      <sheetName val="PLAN1X_BPR_DETAILED"/>
      <sheetName val="PLAN1X_MXPP"/>
      <sheetName val="PLAN1X_MXPP_DETAILED"/>
      <sheetName val="PLAN1X_BTR"/>
      <sheetName val="PLAN1X_BTR_DETAILED"/>
      <sheetName val="PLAN1X_MXTR"/>
      <sheetName val="PLAN1X_MXTR_DETAILED"/>
      <sheetName val="PLAN1X_FUEL"/>
      <sheetName val="PLAN1X_FUEL_GAS"/>
      <sheetName val="PLAN1X_FUEL_TR_1"/>
      <sheetName val="PLAN1X_FUEL_TR_2"/>
      <sheetName val="PLAN1X_FUEL_TR_3"/>
      <sheetName val="PLAN1X_CALC"/>
      <sheetName val="PLAN1X_TM1"/>
      <sheetName val="PLAN1X_TM2"/>
      <sheetName val="modLoad"/>
      <sheetName val="modLoadResults"/>
      <sheetName val="modLoadFiles"/>
      <sheetName val="modSvodButtons"/>
      <sheetName val="modVLDCommonProv"/>
      <sheetName val="VLD"/>
      <sheetName val="modDataRegion"/>
      <sheetName val="modDF"/>
      <sheetName val="modListOrg"/>
      <sheetName val="modfrmRegion"/>
      <sheetName val="modVLDProvGeneralProc"/>
      <sheetName val="modfrmCheckInIsInProgress"/>
      <sheetName val="modfrmPLAN1XUpdateIsInProgress"/>
      <sheetName val="modfrmReestr"/>
      <sheetName val="modUpdTemplMain"/>
      <sheetName val="modfrmCheckUpdates"/>
      <sheetName val="modfrmDateChoose"/>
      <sheetName val="modIHLCommandBar"/>
      <sheetName val="modfrmHEATINGAdditionalOrgData"/>
      <sheetName val="modfrmVSNAVOTVAdditionalOrgData"/>
      <sheetName val="modGeneralProcedures"/>
      <sheetName val="modOpen"/>
      <sheetName val="modfrmReportMode"/>
      <sheetName val="modfrmRegCheckInIsInProgress"/>
      <sheetName val="modfrmRegUpdateIsInProgress"/>
      <sheetName val="ТБО.Т и Н 1 янв"/>
      <sheetName val="ТБО.Т и Н 1 июл"/>
      <sheetName val="ТБО.Т и Н 1 сен"/>
      <sheetName val="ТБО.К год"/>
      <sheetName val="ТБО.К 1 янв"/>
      <sheetName val="ТБО.К 1 июл"/>
      <sheetName val="ТБО.К 1 сен"/>
      <sheetName val="ТС.ДФ"/>
      <sheetName val="ВС.ДФ"/>
      <sheetName val="ВО.Д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7">
          <cell r="J7" t="str">
            <v>Агаповское</v>
          </cell>
        </row>
      </sheetData>
      <sheetData sheetId="21">
        <row r="29">
          <cell r="C29" t="str">
            <v>Новое решение</v>
          </cell>
        </row>
        <row r="30">
          <cell r="C30" t="str">
            <v>Исправления в соответствии с предписанием КРУ</v>
          </cell>
        </row>
        <row r="31">
          <cell r="C31" t="str">
            <v>Перерегулирование</v>
          </cell>
        </row>
        <row r="32">
          <cell r="C32" t="str">
            <v>Старое решение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 V42 ввод бюджет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Investments"/>
      <sheetName val="Investment check"/>
      <sheetName val="Divestments"/>
      <sheetName val="Divestment check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6"/>
      <sheetName val="Свод"/>
      <sheetName val="32"/>
      <sheetName val="Прод.ТЭ в воде СЗК"/>
      <sheetName val="ИА Прод.ТЭ в воде СЗК"/>
      <sheetName val="Прод.ТЭ в паре СЗК"/>
      <sheetName val="ИА Прод.ТЭ в паре СЗК"/>
      <sheetName val="Прод.ТЭ в воде ЮЗК"/>
      <sheetName val="ИА Прод.ТЭ в воде ЮЗК"/>
      <sheetName val="Прод. ТЭ в паре ЮЗК"/>
      <sheetName val="Прод ХОВ"/>
      <sheetName val="ИА Прод ХОВ"/>
      <sheetName val="Прод ОВ"/>
      <sheetName val="ИА Прод ОВ"/>
      <sheetName val="Перед. по маг.с."/>
      <sheetName val="ИА Перед.по маг.с."/>
      <sheetName val="Сбыт"/>
      <sheetName val="Перепр. от распред.сетей"/>
      <sheetName val="Усл. агента"/>
      <sheetName val="Аренда (Заказы)"/>
      <sheetName val="ОКС"/>
      <sheetName val="мат.хозсп.1"/>
      <sheetName val="мат.хозсп.2"/>
      <sheetName val="мат.хозсп.3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tum"/>
      <sheetName val="For_Ch"/>
      <sheetName val="For_Oz"/>
      <sheetName val="УТСК"/>
      <sheetName val="ЧТС"/>
      <sheetName val="Чел"/>
      <sheetName val="Чел_Тепло"/>
      <sheetName val="ЧелОК"/>
      <sheetName val="ЧелВК"/>
      <sheetName val="Чел_Передача"/>
      <sheetName val="Оз округ"/>
      <sheetName val="Озерск"/>
      <sheetName val="Нов"/>
      <sheetName val="Уфалей"/>
      <sheetName val="ТТС"/>
      <sheetName val="Тюмень"/>
      <sheetName val="ТюмОК"/>
      <sheetName val="ТюмК"/>
      <sheetName val="ТюмМ"/>
      <sheetName val="ТюмР"/>
      <sheetName val="ТюмМК"/>
      <sheetName val="ТюмВК"/>
      <sheetName val="Тобольск"/>
      <sheetName val="ТобК"/>
      <sheetName val="ТобМ"/>
      <sheetName val="СТС"/>
      <sheetName val="ГРЭС1"/>
      <sheetName val="ГРЭС2"/>
      <sheetName val="BExRepositorySheet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>
        <row r="2">
          <cell r="B2">
            <v>1</v>
          </cell>
        </row>
      </sheetData>
      <sheetData sheetId="28" refreshError="1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Список листов"/>
      <sheetName val="Список организаций"/>
      <sheetName val="Расчёт индекса ВС"/>
      <sheetName val="Расчёт индекса ВО"/>
      <sheetName val="Расчёт индекса ВС+ВО"/>
      <sheetName val="Расчёт индекса УТ"/>
      <sheetName val="Индекс ВС+ВО+УТ"/>
      <sheetName val="Комментарии МО"/>
      <sheetName val="Комментарии"/>
      <sheetName val="Проверка"/>
      <sheetName val="REESTR_ORG"/>
      <sheetName val="REESTR_START"/>
      <sheetName val="REESTR"/>
      <sheetName val="TEHSHEET"/>
      <sheetName val="tech"/>
    </sheetNames>
    <sheetDataSet>
      <sheetData sheetId="0">
        <row r="2">
          <cell r="P2" t="str">
            <v>Версия 1.0</v>
          </cell>
        </row>
      </sheetData>
      <sheetData sheetId="1">
        <row r="8">
          <cell r="F8" t="str">
            <v>Тюменская область</v>
          </cell>
        </row>
      </sheetData>
      <sheetData sheetId="2" refreshError="1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3">
          <cell r="D3" t="str">
            <v>Утвержден предельный индекс отдельно: по ВС; по ВО; по УТ</v>
          </cell>
          <cell r="F3" t="str">
            <v>По Муниципальным Районам</v>
          </cell>
        </row>
        <row r="4">
          <cell r="D4" t="str">
            <v>Утвержден предельный индекс: по ВС+ВО; по УТ</v>
          </cell>
          <cell r="F4" t="str">
            <v>По Муниципальным Образованиям</v>
          </cell>
        </row>
        <row r="5">
          <cell r="D5" t="str">
            <v>Утвержден предельный индекс общий: по ВС+ВО+УТ</v>
          </cell>
        </row>
        <row r="10">
          <cell r="F10" t="str">
            <v>1,18</v>
          </cell>
        </row>
      </sheetData>
      <sheetData sheetId="1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5"/>
      <sheetName val="modList09"/>
      <sheetName val="modList11"/>
      <sheetName val="modList04"/>
      <sheetName val="modProv"/>
      <sheetName val="modPreload"/>
      <sheetName val="modCheckCyan"/>
      <sheetName val="modFill"/>
      <sheetName val="modList03"/>
      <sheetName val="Инструкция"/>
      <sheetName val="Лог обновления"/>
      <sheetName val="Настройки"/>
      <sheetName val="modList14"/>
      <sheetName val="Титульный"/>
      <sheetName val="Библиотека документов"/>
      <sheetName val="Заявки на тариф и СТ"/>
      <sheetName val="УЕ"/>
      <sheetName val="ФОТ 1-1"/>
      <sheetName val="ФОТ 1-2"/>
      <sheetName val="ФОТ 1-3"/>
      <sheetName val="ФОТ"/>
      <sheetName val="Ам 1-1"/>
      <sheetName val="Ам 1-2"/>
      <sheetName val="Ам 1-3"/>
      <sheetName val="Амортизация"/>
      <sheetName val="Кап вложения"/>
      <sheetName val="Справка о кап влож"/>
      <sheetName val="К 1-1"/>
      <sheetName val="К 1-2"/>
      <sheetName val="К 1-3"/>
      <sheetName val="Калькуляция"/>
      <sheetName val="ТЭС"/>
      <sheetName val="Тариф 1"/>
      <sheetName val="Тариф"/>
      <sheetName val="Калькуляция свод"/>
      <sheetName val="Т"/>
      <sheetName val="Баланс Т"/>
      <sheetName val="Плата рез мощность"/>
      <sheetName val="Заявление 1"/>
      <sheetName val="Заявление"/>
      <sheetName val="Комментарии"/>
      <sheetName val="Проверка"/>
      <sheetName val="et_union_ver"/>
      <sheetName val="et_union_hor"/>
      <sheetName val="modfrmPercent"/>
      <sheetName val="TEHSHEET"/>
      <sheetName val="modHypShowHide"/>
      <sheetName val="modfrmDictionary"/>
      <sheetName val="REESTR_ORG"/>
      <sheetName val="modfrmDOCSPicker"/>
      <sheetName val="AllSheetsInThisWorkbook"/>
      <sheetName val="modfrmCOMSPicker"/>
      <sheetName val="DOCS_DEPENDENCY"/>
      <sheetName val="COMS_DEPENDENCY"/>
      <sheetName val="modIcon"/>
      <sheetName val="modDocsComsAPI"/>
      <sheetName val="modfrmReestr"/>
      <sheetName val="modProvGeneralProc"/>
      <sheetName val="modClassifierValidate"/>
      <sheetName val="modReestr"/>
      <sheetName val="modList00"/>
      <sheetName val="modHyp"/>
      <sheetName val="modListComm"/>
      <sheetName val="modList12"/>
      <sheetName val="modList06"/>
      <sheetName val="modList13"/>
      <sheetName val="modfrmSecretCode"/>
      <sheetName val="modInstruction"/>
      <sheetName val="modHTTP"/>
      <sheetName val="modIHLCommandBar"/>
      <sheetName val="modfrmCheckUpdates"/>
      <sheetName val="modUpdTemplMain"/>
      <sheetName val="modThisWorkbook"/>
      <sheetName val="modList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2">
          <cell r="E62" t="str">
            <v>да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мортизация"/>
      <sheetName val="Итоги"/>
      <sheetName val="постоянные"/>
      <sheetName val="амортизация_Копейск"/>
      <sheetName val="постоянные_Копейск"/>
      <sheetName val="инвестиции"/>
      <sheetName val="прочие"/>
      <sheetName val="переменные"/>
      <sheetName val="форма № 1"/>
      <sheetName val="форма № 2(материалы)"/>
      <sheetName val="Config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>
        <row r="2">
          <cell r="B2" t="str">
            <v>ИАп_Бухгалтерия</v>
          </cell>
        </row>
        <row r="3">
          <cell r="B3" t="str">
            <v>ИАп_Зам по ОТПЭиП по ЗСР</v>
          </cell>
        </row>
        <row r="4">
          <cell r="B4" t="str">
            <v>ИАп_Отдел информационного обеспечения</v>
          </cell>
        </row>
        <row r="5">
          <cell r="B5" t="str">
            <v>ИАп_Отдел кадров и заработной платы</v>
          </cell>
        </row>
        <row r="6">
          <cell r="B6" t="str">
            <v>ИАп_Планово-экономический отдел</v>
          </cell>
        </row>
        <row r="7">
          <cell r="B7" t="str">
            <v>ИАп_Помощник исполнительного директора по административным вопросам</v>
          </cell>
        </row>
        <row r="8">
          <cell r="B8" t="str">
            <v>ИАп_Производственно – технический отдел</v>
          </cell>
        </row>
        <row r="9">
          <cell r="B9" t="str">
            <v xml:space="preserve">ИАп_Управление сбыта </v>
          </cell>
        </row>
        <row r="10">
          <cell r="B10" t="str">
            <v>ИАп_Централизовано. Департамент IT</v>
          </cell>
        </row>
        <row r="11">
          <cell r="B11" t="str">
            <v>ИАп_Централизовано. Департамент по  корпоративным и  правовым вопросам ФОРТУМ</v>
          </cell>
        </row>
        <row r="12">
          <cell r="B12" t="str">
            <v>ИАп_Централизовано. Департамент по персоналу ФОРТУМ</v>
          </cell>
        </row>
        <row r="13">
          <cell r="B13" t="str">
            <v xml:space="preserve">ИАп_Централизовано. Департамент по управлению рисками  </v>
          </cell>
        </row>
        <row r="14">
          <cell r="B14" t="str">
            <v>ИАп_Централизовано. Отдел по внутрикорпоративным связям</v>
          </cell>
        </row>
        <row r="15">
          <cell r="B15" t="str">
            <v>ИАп_Централизовано. Отдел регистрации имущественных отношений.</v>
          </cell>
        </row>
        <row r="16">
          <cell r="B16" t="str">
            <v>Иап_Централизовано. Департамент по безопасности</v>
          </cell>
        </row>
        <row r="17">
          <cell r="B17" t="str">
            <v xml:space="preserve">Иап_Централизовано. Департамент по связям с общественностью и государственными органами  </v>
          </cell>
        </row>
        <row r="18">
          <cell r="B18" t="str">
            <v>ИАп_Централизовано. Технический департамент ФОРТУМ</v>
          </cell>
        </row>
        <row r="19">
          <cell r="B19" t="str">
            <v>ИАп_Юристы</v>
          </cell>
        </row>
        <row r="20">
          <cell r="B20" t="str">
            <v>СТС_Бухгалтерия</v>
          </cell>
        </row>
        <row r="21">
          <cell r="B21" t="str">
            <v>СТС_Ведущий инженер - программист</v>
          </cell>
        </row>
        <row r="22">
          <cell r="B22" t="str">
            <v>СТС_Ответственный за ГО и ЧС</v>
          </cell>
        </row>
        <row r="23">
          <cell r="B23" t="str">
            <v>СТС_Отдел кадров и заработной платы</v>
          </cell>
        </row>
        <row r="24">
          <cell r="B24" t="str">
            <v>СТС_Отдел охраны труда и производственного контроля</v>
          </cell>
        </row>
        <row r="25">
          <cell r="B25" t="str">
            <v>СТС_Отдел складского хозяйства</v>
          </cell>
        </row>
        <row r="26">
          <cell r="B26" t="str">
            <v>СТС_Планово-экономический отдел</v>
          </cell>
        </row>
        <row r="27">
          <cell r="B27" t="str">
            <v>СТС_Производственно-технический отдел</v>
          </cell>
        </row>
        <row r="28">
          <cell r="B28" t="str">
            <v>СТС_Секретарь  руководителя</v>
          </cell>
        </row>
        <row r="29">
          <cell r="B29" t="str">
            <v>СТС_Служба сбыта и работы с потребителями</v>
          </cell>
        </row>
        <row r="30">
          <cell r="B30" t="str">
            <v>СТС_Специалист по экологии</v>
          </cell>
        </row>
        <row r="31">
          <cell r="B31" t="str">
            <v>СТС_Участок контрольно измерительных приборов и автоматизации</v>
          </cell>
        </row>
        <row r="32">
          <cell r="B32" t="str">
            <v>СТС_Участок электрохозяйства</v>
          </cell>
        </row>
        <row r="33">
          <cell r="B33" t="str">
            <v>СТС_Централизовано. Департамент IT</v>
          </cell>
        </row>
        <row r="34">
          <cell r="B34" t="str">
            <v>СТС_Централизовано. Департамент по  корпоративным и  правовым вопросам ФОРТУМ</v>
          </cell>
        </row>
        <row r="35">
          <cell r="B35" t="str">
            <v>СТС_Централизовано. Департамент по персоналу ФОРТУМ</v>
          </cell>
        </row>
        <row r="36">
          <cell r="B36" t="str">
            <v xml:space="preserve">СТС_Централизовано. Департамент по управлению рисками  </v>
          </cell>
        </row>
        <row r="37">
          <cell r="B37" t="str">
            <v>СТС_Централизовано. Отдел по внутрикорпоративным связям</v>
          </cell>
        </row>
        <row r="38">
          <cell r="B38" t="str">
            <v>СТС_Централизовано. Отдел регистрации имущественных отношений.</v>
          </cell>
        </row>
        <row r="39">
          <cell r="B39" t="str">
            <v>СТС_Эксплуатационный район №1 Тепловые сети</v>
          </cell>
        </row>
        <row r="40">
          <cell r="B40" t="str">
            <v>СТС_Эксплуатационный район №2 Пиковая котельная тепловых сетей</v>
          </cell>
        </row>
        <row r="41">
          <cell r="B41" t="str">
            <v>СТС_Юрист</v>
          </cell>
        </row>
        <row r="42">
          <cell r="B42" t="str">
            <v>ТТС_Административно-хозяйственный отдел</v>
          </cell>
        </row>
        <row r="43">
          <cell r="B43" t="str">
            <v>ТТС_Бухгалтерия</v>
          </cell>
        </row>
        <row r="44">
          <cell r="B44" t="str">
            <v>ТТС_ОРКСиР</v>
          </cell>
        </row>
        <row r="45">
          <cell r="B45" t="str">
            <v>ТТС_Отдел автоматизированных систем управления</v>
          </cell>
        </row>
        <row r="46">
          <cell r="B46" t="str">
            <v>ТТС_Отдел кадров и заработной платы</v>
          </cell>
        </row>
        <row r="47">
          <cell r="B47" t="str">
            <v>ТТС_Отдел материально-технического снабжения</v>
          </cell>
        </row>
        <row r="48">
          <cell r="B48" t="str">
            <v>ТТС_Отдел охраны труда и производственного контроля</v>
          </cell>
        </row>
        <row r="49">
          <cell r="B49" t="str">
            <v>ТТС_Планово-экономический отдел</v>
          </cell>
        </row>
        <row r="50">
          <cell r="B50" t="str">
            <v>ТТС_Помощник директора</v>
          </cell>
        </row>
        <row r="51">
          <cell r="B51" t="str">
            <v>ТТС_Производственно-технический отдел</v>
          </cell>
        </row>
        <row r="52">
          <cell r="B52" t="str">
            <v>ТТС_Служба измерений, наладки и испытаний электрооборудования</v>
          </cell>
        </row>
        <row r="53">
          <cell r="B53" t="str">
            <v>ТТС_Служба ремонтов сетей</v>
          </cell>
        </row>
        <row r="54">
          <cell r="B54" t="str">
            <v>ТТС_Служба сбыта тепловой энергии</v>
          </cell>
        </row>
        <row r="55">
          <cell r="B55" t="str">
            <v>ТТС_Служба эксплуатации сетей</v>
          </cell>
        </row>
        <row r="56">
          <cell r="B56" t="str">
            <v>ТТС_Тепловая инспекция</v>
          </cell>
        </row>
        <row r="57">
          <cell r="B57" t="str">
            <v>ТТС_Централизовано. Департамент IT</v>
          </cell>
        </row>
        <row r="58">
          <cell r="B58" t="str">
            <v>ТТС_Централизовано. Департамент по  корпоративным и  правовым вопросам ФОРТУМ</v>
          </cell>
        </row>
        <row r="59">
          <cell r="B59" t="str">
            <v>ТТС_Централизовано. Департамент по персоналу ФОРТУМ</v>
          </cell>
        </row>
        <row r="60">
          <cell r="B60" t="str">
            <v xml:space="preserve">ТТС_Централизовано. Департамент по управлению рисками  </v>
          </cell>
        </row>
        <row r="61">
          <cell r="B61" t="str">
            <v>ТТС_Централизовано. Отдел по внутрикорпоративным связям</v>
          </cell>
        </row>
        <row r="62">
          <cell r="B62" t="str">
            <v>ТТС_Централизовано. Отдел регистрации имущественных отношений.</v>
          </cell>
        </row>
        <row r="63">
          <cell r="B63" t="str">
            <v>ТТС_Юридический отдел</v>
          </cell>
        </row>
        <row r="64">
          <cell r="B64" t="str">
            <v>ЧТС_1-ый эксплуатационный район</v>
          </cell>
        </row>
        <row r="65">
          <cell r="B65" t="str">
            <v>ЧТС_2-ой эксплуатационный район</v>
          </cell>
        </row>
        <row r="66">
          <cell r="B66" t="str">
            <v>ЧТС_3 эксплуатационный район</v>
          </cell>
        </row>
        <row r="67">
          <cell r="B67" t="str">
            <v>ЧТС_4 эксплуатационный район</v>
          </cell>
        </row>
        <row r="68">
          <cell r="B68" t="str">
            <v>ЧТС_5 эксплуатационный район</v>
          </cell>
        </row>
        <row r="69">
          <cell r="B69" t="str">
            <v>ЧТС_Бухгалтерия</v>
          </cell>
        </row>
        <row r="70">
          <cell r="B70" t="str">
            <v>ЧТС_Оперативно-диспетчерская служба</v>
          </cell>
        </row>
        <row r="71">
          <cell r="B71" t="str">
            <v>ЧТС_Отдел анализа и сводной отчетности</v>
          </cell>
        </row>
        <row r="72">
          <cell r="B72" t="str">
            <v>ЧТС_Отдел главного механика</v>
          </cell>
        </row>
        <row r="73">
          <cell r="B73" t="str">
            <v>ЧТС_Отдел кадров и заработной платы</v>
          </cell>
        </row>
        <row r="74">
          <cell r="B74" t="str">
            <v>ЧТС_Отдел капитального строительства, реконструкции и подключений</v>
          </cell>
        </row>
        <row r="75">
          <cell r="B75" t="str">
            <v>ЧТС_Отдел материально-технического снабжения</v>
          </cell>
        </row>
        <row r="76">
          <cell r="B76" t="str">
            <v>ЧТС_Отдел по работе с ДЗ</v>
          </cell>
        </row>
        <row r="77">
          <cell r="B77" t="str">
            <v>ЧТС_Отдел подготовки и проведения ремонтов</v>
          </cell>
        </row>
        <row r="78">
          <cell r="B78" t="str">
            <v>ЧТС_Отдел судебной защиты</v>
          </cell>
        </row>
        <row r="79">
          <cell r="B79" t="str">
            <v>ЧТС_Планово-экономический отдел</v>
          </cell>
        </row>
        <row r="80">
          <cell r="B80" t="str">
            <v>ЧТС_Помощник директора</v>
          </cell>
        </row>
        <row r="81">
          <cell r="B81" t="str">
            <v>ЧТС_Производственно-технический отдел</v>
          </cell>
        </row>
        <row r="82">
          <cell r="B82" t="str">
            <v>ЧТС_Северо-западная котельная</v>
          </cell>
        </row>
        <row r="83">
          <cell r="B83" t="str">
            <v>ЧТС_Служба АСУ и систем диспетчерско-технологического управления</v>
          </cell>
        </row>
        <row r="84">
          <cell r="B84" t="str">
            <v>ЧТС_Служба контрольно-измерительных приборов и автоматики</v>
          </cell>
        </row>
        <row r="85">
          <cell r="B85" t="str">
            <v>ЧТС_Служба охраны труда и производственного контроля</v>
          </cell>
        </row>
        <row r="86">
          <cell r="B86" t="str">
            <v>ЧТС_Служба продаж юридическим и физическим лицам г. Челябинск</v>
          </cell>
        </row>
        <row r="87">
          <cell r="B87" t="str">
            <v>ЧТС_Служба сбыта г. Копейск</v>
          </cell>
        </row>
        <row r="88">
          <cell r="B88" t="str">
            <v>ЧТС_Служба электрохозяйства</v>
          </cell>
        </row>
        <row r="89">
          <cell r="B89" t="str">
            <v>ЧТС_Хозяйственный отдел</v>
          </cell>
        </row>
        <row r="90">
          <cell r="B90" t="str">
            <v>ЧТС_Централизовано. Департамент IT</v>
          </cell>
        </row>
        <row r="91">
          <cell r="B91" t="str">
            <v>ЧТС_Централизовано. Департамент по  корпоративным и  правовым вопросам ФОРТУМ</v>
          </cell>
        </row>
        <row r="92">
          <cell r="B92" t="str">
            <v>ЧТС_Централизовано. Департамент по персоналу ФОРТУМ</v>
          </cell>
        </row>
        <row r="93">
          <cell r="B93" t="str">
            <v xml:space="preserve">ЧТС_Централизовано. Департамент по управлению рисками  </v>
          </cell>
        </row>
        <row r="94">
          <cell r="B94" t="str">
            <v>ЧТС_Централизовано. Отдел по внутрикорпоративным связям</v>
          </cell>
        </row>
        <row r="95">
          <cell r="B95" t="str">
            <v>ЧТС_Централизовано. Отдел регистрации имущественных отношений.</v>
          </cell>
        </row>
        <row r="96">
          <cell r="B96" t="str">
            <v>ЧТС_Центральная химлаборатория</v>
          </cell>
        </row>
        <row r="97">
          <cell r="B97" t="str">
            <v>ЧТС_Штаб ГО, ЧС и МР</v>
          </cell>
        </row>
        <row r="98">
          <cell r="B98" t="str">
            <v>ЧТС_Юго-западная котельная</v>
          </cell>
        </row>
        <row r="99">
          <cell r="B99" t="str">
            <v>ЧТС_Юго-западная котельная (ХОВ)</v>
          </cell>
        </row>
        <row r="101">
          <cell r="B101" t="str">
            <v>ЧТС- Эксплуатационный район №1</v>
          </cell>
        </row>
        <row r="102">
          <cell r="B102" t="str">
            <v>ЧТС- Эксплуатационный район №2</v>
          </cell>
        </row>
        <row r="103">
          <cell r="B103" t="str">
            <v>ЧТС- Эксплуатационный район №3</v>
          </cell>
        </row>
        <row r="104">
          <cell r="B104" t="str">
            <v>ЧТС- Эксплуатационный район №4</v>
          </cell>
        </row>
        <row r="105">
          <cell r="B105" t="str">
            <v>ЧТС- Эксплуатационный район №5</v>
          </cell>
        </row>
        <row r="106">
          <cell r="B106" t="str">
            <v>ЧТС- Эксплуатационный район №6 г. Копейск</v>
          </cell>
        </row>
        <row r="107">
          <cell r="B107" t="str">
            <v>ЧТС- Служба электрохозяйства</v>
          </cell>
        </row>
        <row r="108">
          <cell r="B108" t="str">
            <v>ЧТС- Северо-западная котельная</v>
          </cell>
        </row>
        <row r="109">
          <cell r="B109" t="str">
            <v>ЧТС- Юго-западная котельная</v>
          </cell>
        </row>
        <row r="110">
          <cell r="B110" t="str">
            <v>ЧТС- Юго-западная котельная (ХОВ)</v>
          </cell>
        </row>
        <row r="111">
          <cell r="B111" t="str">
            <v>ЧТС- Оперативно-диспетчерская служба</v>
          </cell>
        </row>
        <row r="112">
          <cell r="B112" t="str">
            <v>ЧТС- Отдел главного механика</v>
          </cell>
        </row>
        <row r="113">
          <cell r="B113" t="str">
            <v>ЧТС- Центральная химлаборатория</v>
          </cell>
        </row>
        <row r="114">
          <cell r="B114" t="str">
            <v>ЧТС- Служба автоматизированных систем управления и систем диспетчерско-технологического управления</v>
          </cell>
        </row>
        <row r="115">
          <cell r="B115" t="str">
            <v>ЧТС- Служба контрольно-измерительных приборов и автоматики</v>
          </cell>
        </row>
        <row r="116">
          <cell r="B116" t="str">
            <v>ЧТС- Руководство</v>
          </cell>
        </row>
        <row r="117">
          <cell r="B117" t="str">
            <v>ЧТС- Отдел материально-технического снабжения</v>
          </cell>
        </row>
        <row r="118">
          <cell r="B118" t="str">
            <v>ЧТС- Отдел подготовки и проведения ремонтов</v>
          </cell>
        </row>
        <row r="119">
          <cell r="B119" t="str">
            <v>ЧТС- Производственно-технический отдел</v>
          </cell>
        </row>
        <row r="120">
          <cell r="B120" t="str">
            <v>ЧТС- Служба охраны труда и производственного контроля</v>
          </cell>
        </row>
        <row r="121">
          <cell r="B121" t="str">
            <v>ЧТС- Планово-экономический отдел</v>
          </cell>
        </row>
        <row r="122">
          <cell r="B122" t="str">
            <v>ЧТС- Бухгалтерия</v>
          </cell>
        </row>
        <row r="123">
          <cell r="B123" t="str">
            <v>ЧТС- Отдел бизнес-приложений</v>
          </cell>
        </row>
        <row r="124">
          <cell r="B124" t="str">
            <v>ЧТС- Хозяйственный отдел</v>
          </cell>
        </row>
        <row r="125">
          <cell r="B125" t="str">
            <v>ЧТС- юридический отдел</v>
          </cell>
        </row>
        <row r="126">
          <cell r="B126" t="str">
            <v>ЧТС- Общие затраты ЧТС</v>
          </cell>
        </row>
        <row r="127">
          <cell r="B127" t="str">
            <v>ЧТС- Отдел анализа и сводной отчетности</v>
          </cell>
        </row>
        <row r="128">
          <cell r="B128" t="str">
            <v>ЧТС_Верхний Уфалей</v>
          </cell>
        </row>
        <row r="129">
          <cell r="B129" t="str">
            <v>ЧТС_Озёрск</v>
          </cell>
        </row>
        <row r="130">
          <cell r="B130" t="str">
            <v>ЧТС- Отдел судебной защиты</v>
          </cell>
        </row>
        <row r="131">
          <cell r="B131" t="str">
            <v>ЧТС- Отдел капитального строительства, реконструкции и подключений</v>
          </cell>
        </row>
        <row r="132">
          <cell r="B132" t="str">
            <v>ЧТС_Служба сбыта г. Копейск</v>
          </cell>
        </row>
        <row r="133">
          <cell r="B133" t="str">
            <v>ЧТС- Служба продаж юридическим и физическим лицам г. Челябинск</v>
          </cell>
        </row>
        <row r="134">
          <cell r="B134" t="str">
            <v>ТТС- Руководство</v>
          </cell>
        </row>
        <row r="135">
          <cell r="B135" t="str">
            <v>ТТС- Отдел материально-технического снабжения</v>
          </cell>
        </row>
        <row r="136">
          <cell r="B136" t="str">
            <v>ТТС- Отдел автоматизированных систем управления</v>
          </cell>
        </row>
        <row r="137">
          <cell r="B137" t="str">
            <v>ТТС- Отдел подготовки и проведения ремонтов</v>
          </cell>
        </row>
        <row r="138">
          <cell r="B138" t="str">
            <v>ТТС- Производственно-технический отдел</v>
          </cell>
        </row>
        <row r="139">
          <cell r="B139" t="str">
            <v>ТТС- Отдел охраны труда ипроизводственного контроля</v>
          </cell>
        </row>
        <row r="140">
          <cell r="B140" t="str">
            <v>ТТС- Планово-экономический отдел</v>
          </cell>
        </row>
        <row r="141">
          <cell r="B141" t="str">
            <v>ТТС- Бухгалтерия</v>
          </cell>
        </row>
        <row r="142">
          <cell r="B142" t="str">
            <v>ТТС- Отдел кадров</v>
          </cell>
        </row>
        <row r="143">
          <cell r="B143" t="str">
            <v>ТТС- Административно-хозяйственный отдел</v>
          </cell>
        </row>
        <row r="144">
          <cell r="B144" t="str">
            <v>ТТС- Юридический отдел</v>
          </cell>
        </row>
        <row r="145">
          <cell r="B145" t="str">
            <v>ТТС- ОКС проект АСКУТЭ</v>
          </cell>
        </row>
        <row r="146">
          <cell r="B146" t="str">
            <v>ТТС- Общие затраты ТТС</v>
          </cell>
        </row>
        <row r="147">
          <cell r="B147" t="str">
            <v>ТТС- Служба измерений, наладки и испытаний электрооборудования</v>
          </cell>
        </row>
        <row r="148">
          <cell r="B148" t="str">
            <v>ТТС- Служба ремонтов сетей</v>
          </cell>
        </row>
        <row r="149">
          <cell r="B149" t="str">
            <v>ТТС- Служба сбыта теплоэнернии</v>
          </cell>
        </row>
        <row r="150">
          <cell r="B150" t="str">
            <v>ТТС- Отдел капитального строительства</v>
          </cell>
        </row>
        <row r="151">
          <cell r="B151" t="str">
            <v>ТТС- Тепловая инспекция</v>
          </cell>
        </row>
        <row r="152">
          <cell r="B152" t="str">
            <v>ТТС- Служба эксплуатации сетей</v>
          </cell>
        </row>
        <row r="153">
          <cell r="B153" t="str">
            <v>ТТС- Оперативно-диспетчерская служба</v>
          </cell>
        </row>
        <row r="154">
          <cell r="B154" t="str">
            <v>ТТС- Служба наладки режимов тепловых сетей</v>
          </cell>
        </row>
        <row r="155">
          <cell r="B155" t="str">
            <v>ТТС- Тепловая инспекция (Тобольск)</v>
          </cell>
        </row>
        <row r="156">
          <cell r="B156" t="str">
            <v>СТС- Эксплуатационный район №1 Тепловые сети</v>
          </cell>
        </row>
        <row r="157">
          <cell r="B157" t="str">
            <v>СТС- Эксплуатационный район №2 Пиковая котельная тепловых сетей</v>
          </cell>
        </row>
        <row r="158">
          <cell r="B158" t="str">
            <v>СТС- Участок электрохозяйства</v>
          </cell>
        </row>
        <row r="159">
          <cell r="B159" t="str">
            <v>СТС- Участок контрольноизмерительных приборов и автоматизации</v>
          </cell>
        </row>
        <row r="160">
          <cell r="B160" t="str">
            <v>СТС- Руководство</v>
          </cell>
        </row>
        <row r="161">
          <cell r="B161" t="str">
            <v>СТС- Отдел складского хозяйства</v>
          </cell>
        </row>
        <row r="162">
          <cell r="B162" t="str">
            <v>СТС-  Ведущий инженер-программист</v>
          </cell>
        </row>
        <row r="163">
          <cell r="B163" t="str">
            <v>СТС- Производственно-технический отдел</v>
          </cell>
        </row>
        <row r="164">
          <cell r="B164" t="str">
            <v>СТС- Планово-экономический отдел</v>
          </cell>
        </row>
        <row r="165">
          <cell r="B165" t="str">
            <v>СТС- Бухгалтерия</v>
          </cell>
        </row>
        <row r="166">
          <cell r="B166" t="str">
            <v>СТС- Служба сбыта</v>
          </cell>
        </row>
        <row r="167">
          <cell r="B167" t="str">
            <v>СТС- Тепловая инспекция</v>
          </cell>
        </row>
        <row r="168">
          <cell r="B168" t="str">
            <v>СТС- Общие затраты СТС</v>
          </cell>
        </row>
        <row r="169">
          <cell r="B169" t="str">
            <v>ИА- Генеральный директор</v>
          </cell>
        </row>
        <row r="170">
          <cell r="B170" t="str">
            <v>ИА- Технический директор</v>
          </cell>
        </row>
        <row r="171">
          <cell r="B171" t="str">
            <v>ИА- Служба АСУ ТП и связи</v>
          </cell>
        </row>
        <row r="172">
          <cell r="B172" t="str">
            <v>ИА- Служба производственного контроля,охраны труда и экологии</v>
          </cell>
        </row>
        <row r="173">
          <cell r="B173" t="str">
            <v>ИА- Группа ремонтов,реконструкции и стратегического планирования</v>
          </cell>
        </row>
        <row r="174">
          <cell r="B174" t="str">
            <v>ИА- ПТУ</v>
          </cell>
        </row>
        <row r="175">
          <cell r="B175" t="str">
            <v>ИА- Бизнес-контролер</v>
          </cell>
        </row>
        <row r="176">
          <cell r="B176" t="str">
            <v>ИА- Отдел бизнес контроля,сводной отчетности и реализации</v>
          </cell>
        </row>
        <row r="177">
          <cell r="B177" t="str">
            <v>ИА- Финансово-расчетный отдел</v>
          </cell>
        </row>
        <row r="178">
          <cell r="B178" t="str">
            <v>ИА- Бухгалтерия</v>
          </cell>
        </row>
        <row r="179">
          <cell r="B179" t="str">
            <v>ИА- Отдел кадров и соц.политики</v>
          </cell>
        </row>
        <row r="180">
          <cell r="B180" t="str">
            <v>ИА- Офис-менеджеры</v>
          </cell>
        </row>
        <row r="181">
          <cell r="B181" t="str">
            <v>ИА- Отдел расчета тарифов</v>
          </cell>
        </row>
        <row r="182">
          <cell r="B182" t="str">
            <v>ИА- Управление сбыта тепловой энергии</v>
          </cell>
        </row>
        <row r="183">
          <cell r="B183" t="str">
            <v>ИА- Прочие общекорпоративные расходы</v>
          </cell>
        </row>
        <row r="184">
          <cell r="B184" t="str">
            <v>ИА- Управление развитием</v>
          </cell>
        </row>
        <row r="185">
          <cell r="B185" t="str">
            <v>ИА-  Менеджер по развитию тепловых сетей</v>
          </cell>
        </row>
        <row r="187">
          <cell r="B187" t="str">
            <v>Ватт</v>
          </cell>
        </row>
        <row r="188">
          <cell r="B188" t="str">
            <v>Вольт</v>
          </cell>
        </row>
        <row r="189">
          <cell r="B189" t="str">
            <v>Гкалл</v>
          </cell>
        </row>
        <row r="190">
          <cell r="B190" t="str">
            <v>Дни</v>
          </cell>
        </row>
        <row r="191">
          <cell r="B191" t="str">
            <v>Единица</v>
          </cell>
        </row>
        <row r="192">
          <cell r="B192" t="str">
            <v>Единица работы</v>
          </cell>
        </row>
        <row r="193">
          <cell r="B193" t="str">
            <v>Квадратный километр</v>
          </cell>
        </row>
        <row r="194">
          <cell r="B194" t="str">
            <v>Квадратный метр</v>
          </cell>
        </row>
        <row r="195">
          <cell r="B195" t="str">
            <v>Квадратный сантиметр</v>
          </cell>
        </row>
        <row r="196">
          <cell r="B196" t="str">
            <v>Киловатт</v>
          </cell>
        </row>
        <row r="197">
          <cell r="B197" t="str">
            <v>Киловатт-час</v>
          </cell>
        </row>
        <row r="198">
          <cell r="B198" t="str">
            <v>Килограмм</v>
          </cell>
        </row>
        <row r="199">
          <cell r="B199" t="str">
            <v>Километр</v>
          </cell>
        </row>
        <row r="200">
          <cell r="B200" t="str">
            <v>Количество сотрудников</v>
          </cell>
        </row>
        <row r="201">
          <cell r="B201" t="str">
            <v>комп.</v>
          </cell>
        </row>
        <row r="202">
          <cell r="B202" t="str">
            <v>Кубический метр</v>
          </cell>
        </row>
        <row r="203">
          <cell r="B203" t="str">
            <v>Литр</v>
          </cell>
        </row>
        <row r="204">
          <cell r="B204" t="str">
            <v>Машино-час</v>
          </cell>
        </row>
        <row r="205">
          <cell r="B205" t="str">
            <v>Мегаватт</v>
          </cell>
        </row>
        <row r="206">
          <cell r="B206" t="str">
            <v>Мегагерц</v>
          </cell>
        </row>
        <row r="207">
          <cell r="B207" t="str">
            <v>Месяцы</v>
          </cell>
        </row>
        <row r="208">
          <cell r="B208" t="str">
            <v>Метр</v>
          </cell>
        </row>
        <row r="209">
          <cell r="B209" t="str">
            <v>Метр погонный</v>
          </cell>
        </row>
        <row r="210">
          <cell r="B210" t="str">
            <v>Пара</v>
          </cell>
        </row>
        <row r="211">
          <cell r="B211" t="str">
            <v>Сантиметр</v>
          </cell>
        </row>
        <row r="212">
          <cell r="B212" t="str">
            <v>Тонна</v>
          </cell>
        </row>
        <row r="213">
          <cell r="B213" t="str">
            <v>Час</v>
          </cell>
        </row>
        <row r="214">
          <cell r="B214" t="str">
            <v>Штука</v>
          </cell>
        </row>
        <row r="222">
          <cell r="B222" t="str">
            <v>Текущие расходы (эксплуатация, собственная генерация)</v>
          </cell>
        </row>
        <row r="223">
          <cell r="B223" t="str">
            <v>Затраты на ремонты</v>
          </cell>
        </row>
        <row r="224">
          <cell r="B224" t="str">
            <v>Управленческие затраты филиалов</v>
          </cell>
        </row>
        <row r="225">
          <cell r="B225" t="str">
            <v>Прочая деятельность</v>
          </cell>
        </row>
        <row r="226">
          <cell r="B226" t="str">
            <v>Ивестиции</v>
          </cell>
        </row>
        <row r="227">
          <cell r="B227" t="str">
            <v>Прочие</v>
          </cell>
        </row>
        <row r="232">
          <cell r="B232" t="str">
            <v>на технологический процесс</v>
          </cell>
        </row>
        <row r="233">
          <cell r="B233" t="str">
            <v>на содержание зданий и сооружений</v>
          </cell>
        </row>
        <row r="234">
          <cell r="B234" t="str">
            <v xml:space="preserve">на техническое обслуживание </v>
          </cell>
        </row>
        <row r="235">
          <cell r="B235" t="str">
            <v>на текущий ремонт</v>
          </cell>
        </row>
        <row r="236">
          <cell r="B236" t="str">
            <v>на средний ремонт</v>
          </cell>
        </row>
        <row r="237">
          <cell r="B237" t="str">
            <v>на капитальный ремонт</v>
          </cell>
        </row>
        <row r="238">
          <cell r="B238" t="str">
            <v>на аварийный ремонт</v>
          </cell>
        </row>
        <row r="239">
          <cell r="B239" t="str">
            <v>на сбыт</v>
          </cell>
        </row>
        <row r="240">
          <cell r="B240" t="str">
            <v>на охрану труда, пром. и экол. безопасность</v>
          </cell>
        </row>
        <row r="241">
          <cell r="B241" t="str">
            <v>на командировочные расходы</v>
          </cell>
        </row>
        <row r="242">
          <cell r="B242" t="str">
            <v>на охрану объектов</v>
          </cell>
        </row>
        <row r="243">
          <cell r="B243" t="str">
            <v>административно - управленческие</v>
          </cell>
        </row>
        <row r="244">
          <cell r="B244" t="str">
            <v>здравоохранение</v>
          </cell>
        </row>
        <row r="245">
          <cell r="B245" t="str">
            <v>приобретение основных средств</v>
          </cell>
        </row>
        <row r="246">
          <cell r="B246" t="str">
            <v>новое строительство</v>
          </cell>
        </row>
        <row r="247">
          <cell r="B247" t="str">
            <v>модернизация</v>
          </cell>
        </row>
        <row r="248">
          <cell r="B248" t="str">
            <v>реконструкция</v>
          </cell>
        </row>
        <row r="250">
          <cell r="B250" t="str">
            <v>Котельные</v>
          </cell>
        </row>
        <row r="251">
          <cell r="B251" t="str">
            <v>Магистральные сети</v>
          </cell>
        </row>
        <row r="252">
          <cell r="B252" t="str">
            <v>Разводящие сети</v>
          </cell>
        </row>
        <row r="253">
          <cell r="B253" t="str">
            <v>Коллектора</v>
          </cell>
        </row>
        <row r="258">
          <cell r="B258">
            <v>0.18</v>
          </cell>
        </row>
        <row r="259">
          <cell r="B259">
            <v>0.1</v>
          </cell>
        </row>
        <row r="260">
          <cell r="B260">
            <v>0</v>
          </cell>
        </row>
        <row r="295">
          <cell r="B295" t="str">
            <v>Газ природный</v>
          </cell>
        </row>
        <row r="296">
          <cell r="B296" t="str">
            <v>Бензин</v>
          </cell>
        </row>
        <row r="297">
          <cell r="B297" t="str">
            <v>Диз.топливо</v>
          </cell>
        </row>
        <row r="298">
          <cell r="B298" t="str">
            <v>Изоляционные материалы</v>
          </cell>
        </row>
        <row r="299">
          <cell r="B299" t="str">
            <v>Металл</v>
          </cell>
        </row>
        <row r="300">
          <cell r="B300" t="str">
            <v>Металл - аварийный запас</v>
          </cell>
        </row>
        <row r="301">
          <cell r="B301" t="str">
            <v>Кабельная продукция</v>
          </cell>
        </row>
        <row r="302">
          <cell r="B302" t="str">
            <v>Химреагенты</v>
          </cell>
        </row>
        <row r="303">
          <cell r="B303" t="str">
            <v>Медикаменты</v>
          </cell>
        </row>
        <row r="304">
          <cell r="B304" t="str">
            <v>Канцелярские товары</v>
          </cell>
        </row>
        <row r="305">
          <cell r="B305" t="str">
            <v xml:space="preserve">Тара и тарные материалы   </v>
          </cell>
        </row>
        <row r="306">
          <cell r="B306" t="str">
            <v>Списание хозяйственных объектов стоимостью до 40000 р.</v>
          </cell>
        </row>
        <row r="307">
          <cell r="B307" t="str">
            <v>Прочие административно-хозяйственные  материалы</v>
          </cell>
        </row>
        <row r="308">
          <cell r="B308" t="str">
            <v>Запасные части</v>
          </cell>
        </row>
        <row r="309">
          <cell r="B309" t="str">
            <v>Материалы и запасные части для а/транспорта</v>
          </cell>
        </row>
        <row r="310">
          <cell r="B310" t="str">
            <v>Воздух</v>
          </cell>
        </row>
        <row r="311">
          <cell r="B311" t="str">
            <v>Прочие материалы</v>
          </cell>
        </row>
        <row r="312">
          <cell r="B312" t="str">
            <v>Прочие материалы на эксплуатацию</v>
          </cell>
        </row>
        <row r="313">
          <cell r="B313" t="str">
            <v>Прочие материалы здравоохранения и безопасности</v>
          </cell>
        </row>
        <row r="314">
          <cell r="B314" t="str">
            <v>Прочие материалы давальческое</v>
          </cell>
        </row>
        <row r="315">
          <cell r="B315" t="str">
            <v xml:space="preserve">Прочие IT материалы    </v>
          </cell>
        </row>
        <row r="316">
          <cell r="B316" t="str">
            <v>Строительные материалы</v>
          </cell>
        </row>
        <row r="317">
          <cell r="B317" t="str">
            <v>Расходные материалы</v>
          </cell>
        </row>
        <row r="318">
          <cell r="B318" t="str">
            <v>Инвентарь и хозяйственные принадлежности</v>
          </cell>
        </row>
        <row r="319">
          <cell r="B319" t="str">
            <v>Спецоснастка</v>
          </cell>
        </row>
        <row r="320">
          <cell r="B320" t="str">
            <v>Спецодежда, спецобувь&gt; 1года</v>
          </cell>
        </row>
        <row r="321">
          <cell r="B321" t="str">
            <v>Спецодежда, спецобувь&lt;1года</v>
          </cell>
        </row>
        <row r="322">
          <cell r="B322" t="str">
            <v>Средства индвидуальной защиты</v>
          </cell>
        </row>
        <row r="323">
          <cell r="B323" t="str">
            <v>Трансформаторные и турбинные масла</v>
          </cell>
        </row>
        <row r="324">
          <cell r="B324" t="str">
            <v>Смазочные масла</v>
          </cell>
        </row>
        <row r="325">
          <cell r="B325" t="str">
            <v>Компьютерное и обор связ стоим до40000р</v>
          </cell>
        </row>
        <row r="326">
          <cell r="B326" t="str">
            <v>Эл.энергия</v>
          </cell>
        </row>
        <row r="327">
          <cell r="B327" t="str">
            <v>Теплоэнергия</v>
          </cell>
        </row>
        <row r="328">
          <cell r="B328" t="str">
            <v>Э /энергия на хозяйственные нужды</v>
          </cell>
        </row>
        <row r="329">
          <cell r="B329" t="str">
            <v>Т/энергия на хозяйственные нужды</v>
          </cell>
        </row>
        <row r="330">
          <cell r="B330" t="str">
            <v>Услуги по ремонту зданий и сооружений</v>
          </cell>
        </row>
        <row r="331">
          <cell r="B331" t="str">
            <v>Услуги по ремонту оборудования</v>
          </cell>
        </row>
        <row r="332">
          <cell r="B332" t="str">
            <v>Услуги по техобслуживанию</v>
          </cell>
        </row>
        <row r="333">
          <cell r="B333" t="str">
            <v>Услуги автотранспорта</v>
          </cell>
        </row>
        <row r="334">
          <cell r="B334" t="str">
            <v>Экспл. ТО (источник финанс. эксплуатац.затр)</v>
          </cell>
        </row>
        <row r="335">
          <cell r="B335" t="str">
            <v>УслугиКонтрСоблюдТехПроцОсвидОбследДиагн</v>
          </cell>
        </row>
        <row r="336">
          <cell r="B336" t="str">
            <v>Утилизац тверд отход шин,демеркуриз ламп</v>
          </cell>
        </row>
        <row r="337">
          <cell r="B337" t="str">
            <v>Обслуживание наружных осветительных установок</v>
          </cell>
        </row>
        <row r="338">
          <cell r="B338" t="str">
            <v xml:space="preserve">Другие прочие производственные услуги   </v>
          </cell>
        </row>
        <row r="339">
          <cell r="B339" t="str">
            <v>Прочие работы и услуги стор.организаций</v>
          </cell>
        </row>
        <row r="340">
          <cell r="B340" t="str">
            <v>Испытания, опыты, исследования</v>
          </cell>
        </row>
        <row r="341">
          <cell r="B341" t="str">
            <v>Пусконаладочные работы "под нагрузкой"</v>
          </cell>
        </row>
        <row r="342">
          <cell r="B342" t="str">
            <v>Субподряд</v>
          </cell>
        </row>
        <row r="343">
          <cell r="B343" t="str">
            <v>Услуги по передаче теплоэнергии</v>
          </cell>
        </row>
        <row r="344">
          <cell r="B344" t="str">
            <v>Сервисное обслуживание помещений</v>
          </cell>
        </row>
        <row r="345">
          <cell r="B345" t="str">
            <v>Вода на технологические нужды</v>
          </cell>
        </row>
        <row r="346">
          <cell r="B346" t="str">
            <v>Вода для охлаждения насосов</v>
          </cell>
        </row>
        <row r="347">
          <cell r="B347" t="str">
            <v>Вода на хозяйственные нужды</v>
          </cell>
        </row>
        <row r="348">
          <cell r="B348" t="str">
            <v>Потери воды в пределах норм</v>
          </cell>
        </row>
        <row r="349">
          <cell r="B349" t="str">
            <v>Потери воды сверх норм</v>
          </cell>
        </row>
        <row r="350">
          <cell r="B350" t="str">
            <v>Основная оплата труда</v>
          </cell>
        </row>
        <row r="351">
          <cell r="B351" t="str">
            <v>Дополнительная оплата труда</v>
          </cell>
        </row>
        <row r="352">
          <cell r="B352" t="str">
            <v>Премия по итогам года</v>
          </cell>
        </row>
        <row r="353">
          <cell r="B353" t="str">
            <v>Оплата учебных отпусков</v>
          </cell>
        </row>
        <row r="354">
          <cell r="B354" t="str">
            <v>Резерв отпусков</v>
          </cell>
        </row>
        <row r="355">
          <cell r="B355" t="str">
            <v>Расходы на обучение, подготовку и переподготовку кадров</v>
          </cell>
        </row>
        <row r="356">
          <cell r="B356" t="str">
            <v>Страхование от несчастных случаев на производстве</v>
          </cell>
        </row>
        <row r="357">
          <cell r="B357" t="str">
            <v>Отчисления во внебюджетные фонды</v>
          </cell>
        </row>
        <row r="358">
          <cell r="B358" t="str">
            <v>Выплаты установленные коллдоговором</v>
          </cell>
        </row>
        <row r="359">
          <cell r="B359" t="str">
            <v>Выплаты установленные сверх коллдоговора</v>
          </cell>
        </row>
        <row r="360">
          <cell r="B360" t="str">
            <v>Амортизация ОС и НА</v>
          </cell>
        </row>
        <row r="361">
          <cell r="B361" t="str">
            <v>Обязат.страхов.граждан отв-ти влад.трансп.средств</v>
          </cell>
        </row>
        <row r="362">
          <cell r="B362" t="str">
            <v>ОбязатСтраховГражданОтв-тиВладелОпасныхПроизвОбъек</v>
          </cell>
        </row>
        <row r="363">
          <cell r="B363" t="str">
            <v>Страхование имущества</v>
          </cell>
        </row>
        <row r="364">
          <cell r="B364" t="str">
            <v>Добровольное медицинское страхование</v>
          </cell>
        </row>
        <row r="365">
          <cell r="B365" t="str">
            <v>СтрахованиеОтНесчастныхСлучаевИБолезней</v>
          </cell>
        </row>
        <row r="366">
          <cell r="B366" t="str">
            <v>Страхование отдельных профессий</v>
          </cell>
        </row>
        <row r="367">
          <cell r="B367" t="str">
            <v>Прочие виды страхования</v>
          </cell>
        </row>
        <row r="368">
          <cell r="B368" t="str">
            <v>Плата за землю: арендная плата за землю</v>
          </cell>
        </row>
        <row r="369">
          <cell r="B369" t="str">
            <v>Земельный налог</v>
          </cell>
        </row>
        <row r="370">
          <cell r="B370" t="str">
            <v>Транспортный налог</v>
          </cell>
        </row>
        <row r="371">
          <cell r="B371" t="str">
            <v>Налог на имущество</v>
          </cell>
        </row>
        <row r="372">
          <cell r="B372" t="str">
            <v>Государственная пошлина</v>
          </cell>
        </row>
        <row r="373">
          <cell r="B373" t="str">
            <v>Плата за предел.допуст.выбросы загряз.вещ</v>
          </cell>
        </row>
        <row r="374">
          <cell r="B374" t="str">
            <v>Аренда помещений</v>
          </cell>
        </row>
        <row r="375">
          <cell r="B375" t="str">
            <v>Аренда оборудования, транспорта</v>
          </cell>
        </row>
        <row r="376">
          <cell r="B376" t="str">
            <v>Услуги операторов связи (голос)</v>
          </cell>
        </row>
        <row r="377">
          <cell r="B377" t="str">
            <v>Услуги операторов связи (передача данных)</v>
          </cell>
        </row>
        <row r="378">
          <cell r="B378" t="str">
            <v>Услуги связи: сотовая связь</v>
          </cell>
        </row>
        <row r="379">
          <cell r="B379" t="str">
            <v>Услуги связи: междугородняя связь</v>
          </cell>
        </row>
        <row r="380">
          <cell r="B380" t="str">
            <v>Прочая связь (голос)</v>
          </cell>
        </row>
        <row r="381">
          <cell r="B381" t="str">
            <v>Услуги по охране имущества</v>
          </cell>
        </row>
        <row r="382">
          <cell r="B382" t="str">
            <v>Обслуживание охранной сигнализации</v>
          </cell>
        </row>
        <row r="383">
          <cell r="B383" t="str">
            <v>Обслуживание пожарной сигнализации</v>
          </cell>
        </row>
        <row r="384">
          <cell r="B384" t="str">
            <v>Стоки и канализация, водоотведение</v>
          </cell>
        </row>
        <row r="385">
          <cell r="B385" t="str">
            <v>Услуги санэпидемстанций</v>
          </cell>
        </row>
        <row r="386">
          <cell r="B386" t="str">
            <v>Вывоз и утилизация мусора</v>
          </cell>
        </row>
        <row r="387">
          <cell r="B387" t="str">
            <v>Лицензирование: получение лицензий</v>
          </cell>
        </row>
        <row r="388">
          <cell r="B388" t="str">
            <v>Лицензирование: получение лицензий природопользования</v>
          </cell>
        </row>
        <row r="389">
          <cell r="B389" t="str">
            <v>Лицензирование: получение сертификатов, рег.свид.</v>
          </cell>
        </row>
        <row r="390">
          <cell r="B390" t="str">
            <v>Лицензирование: затраты на обслуживание лицензий</v>
          </cell>
        </row>
        <row r="391">
          <cell r="B391" t="str">
            <v>Лицензирование: Обслуж Лицензий по ПО</v>
          </cell>
        </row>
        <row r="392">
          <cell r="B392" t="str">
            <v>Лицензирование: Получение Лицензий по ПО</v>
          </cell>
        </row>
        <row r="393">
          <cell r="B393" t="str">
            <v>Метрологические услуги</v>
          </cell>
        </row>
        <row r="394">
          <cell r="B394" t="str">
            <v>Услуги метеосводки</v>
          </cell>
        </row>
        <row r="395">
          <cell r="B395" t="str">
            <v>Техосмотр и техобслуживание автотранспорта</v>
          </cell>
        </row>
        <row r="396">
          <cell r="B396" t="str">
            <v>Услуги почтовые, телеграфные и др.усл</v>
          </cell>
        </row>
        <row r="397">
          <cell r="B397" t="str">
            <v>Подписка, приобретение бланков</v>
          </cell>
        </row>
        <row r="398">
          <cell r="B398" t="str">
            <v>Прочая связь (передача данных)</v>
          </cell>
        </row>
        <row r="399">
          <cell r="B399" t="str">
            <v>Услуги по обслуживанию орг., копир техн</v>
          </cell>
        </row>
        <row r="400">
          <cell r="B400" t="str">
            <v>СписЗтратПоРазрВнедренНовыхИТСист с СПИ</v>
          </cell>
        </row>
        <row r="401">
          <cell r="B401" t="str">
            <v>Услуги по обслуживанию серверного оборудования</v>
          </cell>
        </row>
        <row r="402">
          <cell r="B402" t="str">
            <v>Услуги по обслуживанию рабочих станций</v>
          </cell>
        </row>
        <row r="403">
          <cell r="B403" t="str">
            <v>Услуги по обслуживанию оборудования связи</v>
          </cell>
        </row>
        <row r="404">
          <cell r="B404" t="str">
            <v>Типографские услуги</v>
          </cell>
        </row>
        <row r="405">
          <cell r="B405" t="str">
            <v>Услуги юридических организаций</v>
          </cell>
        </row>
        <row r="406">
          <cell r="B406" t="str">
            <v>Услуги информационного характера</v>
          </cell>
        </row>
        <row r="407">
          <cell r="B407" t="str">
            <v>Прочие услуги информационного характера</v>
          </cell>
        </row>
        <row r="408">
          <cell r="B408" t="str">
            <v>Консультационные услуги</v>
          </cell>
        </row>
        <row r="409">
          <cell r="B409" t="str">
            <v>Нотариальные услуги в пределах нормы</v>
          </cell>
        </row>
        <row r="410">
          <cell r="B410" t="str">
            <v>Плата за регистрацию земли</v>
          </cell>
        </row>
        <row r="411">
          <cell r="B411" t="str">
            <v>Аудиторские услуги</v>
          </cell>
        </row>
        <row r="412">
          <cell r="B412" t="str">
            <v>Расходы на услуги по ведению бухгалтерского учета</v>
          </cell>
        </row>
        <row r="413">
          <cell r="B413" t="str">
            <v>Услуги по разработке нормат-тех док-ции</v>
          </cell>
        </row>
        <row r="414">
          <cell r="B414" t="str">
            <v>Услуги оценщика</v>
          </cell>
        </row>
        <row r="415">
          <cell r="B415" t="str">
            <v>Услуги гражданской обороны</v>
          </cell>
        </row>
        <row r="416">
          <cell r="B416" t="str">
            <v>Услуги по уборке помещений</v>
          </cell>
        </row>
        <row r="417">
          <cell r="B417" t="str">
            <v>Командировочные: проездные</v>
          </cell>
        </row>
        <row r="418">
          <cell r="B418" t="str">
            <v>Командировочные: квартирные</v>
          </cell>
        </row>
        <row r="419">
          <cell r="B419" t="str">
            <v>Командировочные: суточные</v>
          </cell>
        </row>
        <row r="420">
          <cell r="B420" t="str">
            <v>Аттестация рабочих мест</v>
          </cell>
        </row>
        <row r="421">
          <cell r="B421" t="str">
            <v>Спецпитание</v>
          </cell>
        </row>
        <row r="422">
          <cell r="B422" t="str">
            <v>Стирка спецодежды</v>
          </cell>
        </row>
        <row r="423">
          <cell r="B423" t="str">
            <v>Прочие затраты НУТ и ТБ</v>
          </cell>
        </row>
        <row r="424">
          <cell r="B424" t="str">
            <v>Реклама через СМИ</v>
          </cell>
        </row>
        <row r="425">
          <cell r="B425" t="str">
            <v>Реклама световая и наружная</v>
          </cell>
        </row>
        <row r="426">
          <cell r="B426" t="str">
            <v>Прочая реклама</v>
          </cell>
        </row>
        <row r="427">
          <cell r="B427" t="str">
            <v>Расходы по оформлению, согласованию документов</v>
          </cell>
        </row>
        <row r="428">
          <cell r="B428" t="str">
            <v>Расходы на обслуживание производ оборуд</v>
          </cell>
        </row>
        <row r="429">
          <cell r="B429" t="str">
            <v>Представительские расходы в пределах нормы</v>
          </cell>
        </row>
        <row r="430">
          <cell r="B430" t="str">
            <v>Подъемные в пределах нормы</v>
          </cell>
        </row>
        <row r="431">
          <cell r="B431" t="str">
            <v>Расходы на гражданскую оборону</v>
          </cell>
        </row>
        <row r="432">
          <cell r="B432" t="str">
            <v>Расходы на приобретение разрешения на земляные раб</v>
          </cell>
        </row>
        <row r="433">
          <cell r="B433" t="str">
            <v>Услуги по поддержке программного обеспечения</v>
          </cell>
        </row>
        <row r="434">
          <cell r="B434" t="str">
            <v>Медосмотры</v>
          </cell>
        </row>
        <row r="435">
          <cell r="B435" t="str">
            <v>Вакцинация</v>
          </cell>
        </row>
        <row r="436">
          <cell r="B436" t="str">
            <v>Льготный проезд работника к месту отдыха</v>
          </cell>
        </row>
        <row r="437">
          <cell r="B437" t="str">
            <v>Льготный проезд работника к месту учебы</v>
          </cell>
        </row>
        <row r="438">
          <cell r="B438" t="str">
            <v>Проездные билеты для работников</v>
          </cell>
        </row>
        <row r="439">
          <cell r="B439" t="str">
            <v>Выходное пособие при прекращении трудового договор</v>
          </cell>
        </row>
        <row r="440">
          <cell r="B440" t="str">
            <v>Компенсация женщинам, наход. в част. Оплачиваемом отпуске</v>
          </cell>
        </row>
        <row r="441">
          <cell r="B441" t="str">
            <v>Компенсация за исп-ние личного ав/тр в пред.нормы</v>
          </cell>
        </row>
        <row r="442">
          <cell r="B442" t="str">
            <v>Расходы на негос пенс фонд солид_счет</v>
          </cell>
        </row>
        <row r="443">
          <cell r="B443" t="str">
            <v>ОплатаБольнЛист (перв 2дня нетрудосп-ти)</v>
          </cell>
        </row>
        <row r="444">
          <cell r="B444" t="str">
            <v>Прочее агентское вознаграждение</v>
          </cell>
        </row>
        <row r="445">
          <cell r="B445" t="str">
            <v>Выплата по договорам ГПХ</v>
          </cell>
        </row>
        <row r="446">
          <cell r="B446" t="str">
            <v>Аген.вознагр по продаже теп.энер физ.лиц</v>
          </cell>
        </row>
        <row r="447">
          <cell r="B447" t="str">
            <v>Прочие расходы</v>
          </cell>
        </row>
        <row r="448">
          <cell r="B448" t="str">
            <v>Услуги по доработке дейтвующего програмного обеспечения</v>
          </cell>
        </row>
        <row r="449">
          <cell r="B449" t="str">
            <v>Консультационные услуги по МСФО</v>
          </cell>
        </row>
        <row r="450">
          <cell r="B450" t="str">
            <v>Расходы на публикацию бух. и финансовой отчетности</v>
          </cell>
        </row>
        <row r="451">
          <cell r="B451" t="str">
            <v>Услуги по сбору денежных средств с населения</v>
          </cell>
        </row>
        <row r="452">
          <cell r="B452" t="str">
            <v>Расходы по возмещению за потерю кормильца</v>
          </cell>
        </row>
        <row r="453">
          <cell r="B453" t="str">
            <v>Аренда сооружений</v>
          </cell>
        </row>
        <row r="454">
          <cell r="B454" t="str">
            <v>АмортЗданСооруж</v>
          </cell>
        </row>
        <row r="455">
          <cell r="B455" t="str">
            <v>АмортТранспорта</v>
          </cell>
        </row>
        <row r="456">
          <cell r="B456" t="str">
            <v>АмортПрочая</v>
          </cell>
        </row>
        <row r="457">
          <cell r="B457" t="str">
            <v>АмортПрочаяМашОборуд</v>
          </cell>
        </row>
        <row r="458">
          <cell r="B458" t="str">
            <v>АморМноголетНасажден</v>
          </cell>
        </row>
        <row r="459">
          <cell r="B459" t="str">
            <v>АмортСиловМашИОборуд</v>
          </cell>
        </row>
        <row r="460">
          <cell r="B460" t="str">
            <v>АмортПередУстройств</v>
          </cell>
        </row>
        <row r="461">
          <cell r="B461" t="str">
            <v>АмортРабМашИОборуд</v>
          </cell>
        </row>
        <row r="462">
          <cell r="B462" t="str">
            <v>АмортВычисТехники</v>
          </cell>
        </row>
        <row r="463">
          <cell r="B463" t="str">
            <v>АмортИзмРегПриборУст</v>
          </cell>
        </row>
        <row r="464">
          <cell r="B464" t="str">
            <v>АмортПрХозИнвент,Инс</v>
          </cell>
        </row>
        <row r="465">
          <cell r="B465" t="str">
            <v>ПрочРас-Реализация основных средств</v>
          </cell>
        </row>
        <row r="466">
          <cell r="B466" t="str">
            <v>ПрочРасх- реализация МПЗ</v>
          </cell>
        </row>
        <row r="467">
          <cell r="B467" t="str">
            <v>ПрочРасх- реализация металлолома</v>
          </cell>
        </row>
        <row r="468">
          <cell r="B468" t="str">
            <v>ПрочРас-прочие обязательные платежи</v>
          </cell>
        </row>
        <row r="469">
          <cell r="B469" t="str">
            <v>ПрочРас-Штрафы</v>
          </cell>
        </row>
        <row r="470">
          <cell r="B470" t="str">
            <v>ПрочРас-Пени</v>
          </cell>
        </row>
        <row r="471">
          <cell r="B471" t="str">
            <v>ПрочРас-прочие (из прибыли)</v>
          </cell>
        </row>
        <row r="472">
          <cell r="B472" t="str">
            <v>ПрочРас-прочие расходы на персонал (из прибыли)</v>
          </cell>
        </row>
        <row r="473">
          <cell r="B473" t="str">
            <v>ПрочиеРасх - госпошлины</v>
          </cell>
        </row>
        <row r="474">
          <cell r="B474" t="str">
            <v>ПрочРас-спортивные мероприятия</v>
          </cell>
        </row>
        <row r="475">
          <cell r="B475" t="str">
            <v>ПрочРас-культурные мероприятия</v>
          </cell>
        </row>
        <row r="476">
          <cell r="B476" t="str">
            <v>ПрочРас-корпоративные расходы</v>
          </cell>
        </row>
      </sheetData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азы ТОРО"/>
      <sheetName val="бюджет"/>
      <sheetName val="Лист2"/>
      <sheetName val="Лист3"/>
      <sheetName val="Исполнение рем. прогр. 2011"/>
      <sheetName val="тех_лист"/>
      <sheetName val="Лист1"/>
      <sheetName val="2013_ТТС"/>
      <sheetName val="Лист5"/>
    </sheetNames>
    <sheetDataSet>
      <sheetData sheetId="0"/>
      <sheetData sheetId="1"/>
      <sheetData sheetId="2"/>
      <sheetData sheetId="3"/>
      <sheetData sheetId="4"/>
      <sheetData sheetId="5">
        <row r="4">
          <cell r="B4" t="str">
            <v>УР</v>
          </cell>
          <cell r="C4" t="str">
            <v>ЧТЭЦ-1</v>
          </cell>
          <cell r="F4" t="str">
            <v>№1</v>
          </cell>
          <cell r="H4" t="str">
            <v>ТР</v>
          </cell>
        </row>
        <row r="5">
          <cell r="B5" t="str">
            <v>ЗСР</v>
          </cell>
          <cell r="C5" t="str">
            <v>ЧТЭЦ-1 ГТУ</v>
          </cell>
          <cell r="F5" t="str">
            <v>№2</v>
          </cell>
          <cell r="H5" t="str">
            <v>СР</v>
          </cell>
        </row>
        <row r="6">
          <cell r="B6" t="str">
            <v>ХМАО</v>
          </cell>
          <cell r="C6" t="str">
            <v>ЧТЭЦ-1 ПГУ</v>
          </cell>
          <cell r="F6" t="str">
            <v>№3</v>
          </cell>
          <cell r="H6" t="str">
            <v>КР</v>
          </cell>
        </row>
        <row r="7">
          <cell r="B7" t="str">
            <v>УТСК</v>
          </cell>
          <cell r="C7" t="str">
            <v>ЧТЭЦ-2</v>
          </cell>
          <cell r="F7" t="str">
            <v>№4</v>
          </cell>
          <cell r="H7" t="str">
            <v>ТО</v>
          </cell>
        </row>
        <row r="8">
          <cell r="B8" t="str">
            <v>ЧЭР</v>
          </cell>
          <cell r="C8" t="str">
            <v>ЧТЭЦ-3</v>
          </cell>
          <cell r="F8" t="str">
            <v>№5</v>
          </cell>
          <cell r="H8" t="str">
            <v>МИ</v>
          </cell>
        </row>
        <row r="9">
          <cell r="B9" t="str">
            <v>ИА</v>
          </cell>
          <cell r="C9" t="str">
            <v>ЧТЭЦ-3 Новая мощность</v>
          </cell>
          <cell r="F9" t="str">
            <v>№6</v>
          </cell>
          <cell r="H9" t="str">
            <v>Консервация</v>
          </cell>
        </row>
        <row r="10">
          <cell r="C10" t="str">
            <v>ЧГРЭС</v>
          </cell>
          <cell r="F10" t="str">
            <v>№7</v>
          </cell>
          <cell r="H10" t="str">
            <v>Демонтаж</v>
          </cell>
        </row>
        <row r="11">
          <cell r="C11" t="str">
            <v>ЧГРЭС Новая мощность</v>
          </cell>
          <cell r="F11" t="str">
            <v>№8</v>
          </cell>
          <cell r="H11" t="str">
            <v>АР</v>
          </cell>
        </row>
        <row r="12">
          <cell r="C12" t="str">
            <v>АТЭЦ</v>
          </cell>
          <cell r="F12" t="str">
            <v>№9</v>
          </cell>
          <cell r="H12" t="str">
            <v>ВР</v>
          </cell>
        </row>
        <row r="13">
          <cell r="C13" t="str">
            <v>ЧЭР</v>
          </cell>
          <cell r="F13" t="str">
            <v>№10</v>
          </cell>
        </row>
        <row r="14">
          <cell r="C14" t="str">
            <v>ТобТЭЦ</v>
          </cell>
          <cell r="F14" t="str">
            <v>№11</v>
          </cell>
        </row>
        <row r="15">
          <cell r="C15" t="str">
            <v>ТобТЭЦ Новая мощность</v>
          </cell>
          <cell r="F15" t="str">
            <v>№12</v>
          </cell>
        </row>
        <row r="16">
          <cell r="C16" t="str">
            <v>ТТЭЦ-1</v>
          </cell>
          <cell r="F16" t="str">
            <v>№13</v>
          </cell>
        </row>
        <row r="17">
          <cell r="C17" t="str">
            <v>ТТЭЦ-1 блок 2</v>
          </cell>
          <cell r="F17" t="str">
            <v>№14</v>
          </cell>
        </row>
        <row r="18">
          <cell r="C18" t="str">
            <v>ТТЭЦ-2</v>
          </cell>
        </row>
        <row r="19">
          <cell r="C19" t="str">
            <v>НГРЭС блок 1</v>
          </cell>
        </row>
        <row r="20">
          <cell r="C20" t="str">
            <v>НГРЭС блок 2</v>
          </cell>
        </row>
        <row r="21">
          <cell r="C21" t="str">
            <v>НГРЭС блок 3</v>
          </cell>
        </row>
        <row r="22">
          <cell r="C22" t="str">
            <v>ИА УТСК</v>
          </cell>
        </row>
        <row r="23">
          <cell r="C23" t="str">
            <v>УТСК ЧТС</v>
          </cell>
        </row>
        <row r="24">
          <cell r="C24" t="str">
            <v>УТСК ТТС</v>
          </cell>
        </row>
        <row r="54">
          <cell r="D54" t="str">
            <v>Измерительные и регулирующие приборы</v>
          </cell>
        </row>
        <row r="55">
          <cell r="D55" t="str">
            <v>Передаточные устройства (теплотрассы)</v>
          </cell>
        </row>
        <row r="56">
          <cell r="D56" t="str">
            <v>Здания</v>
          </cell>
        </row>
        <row r="57">
          <cell r="D57" t="str">
            <v>Насосы</v>
          </cell>
        </row>
        <row r="58">
          <cell r="D58" t="str">
            <v>Котлы</v>
          </cell>
        </row>
        <row r="59">
          <cell r="D59" t="str">
            <v>Электрооборудование</v>
          </cell>
        </row>
        <row r="60">
          <cell r="D60" t="str">
            <v>Прочее</v>
          </cell>
        </row>
      </sheetData>
      <sheetData sheetId="6"/>
      <sheetData sheetId="7"/>
      <sheetData sheetId="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ТЭ ТТЭЦ-1"/>
      <sheetName val="ПО ТЭ ТТЭЦ-2"/>
      <sheetName val="ПО ТЭ ТТЭЦ"/>
      <sheetName val="ПО ТЭ Тюмень"/>
      <sheetName val="ПО ТЭ ТО"/>
      <sheetName val="ПО ТН ТТЭЦ-1"/>
      <sheetName val="ПО ТН ТТЭЦ-2"/>
      <sheetName val="ПО ТН ТТЭЦ"/>
      <sheetName val="ПО ТН Тюмень"/>
      <sheetName val="ПО ТН ТО"/>
      <sheetName val="Структура ПО ТТЭЦ-1"/>
      <sheetName val="Структура ПО ТТЭЦ-2"/>
      <sheetName val="Структура ПО ТТЭЦ"/>
      <sheetName val="Структура ПО Тюмень"/>
      <sheetName val="Структура ПО ТО"/>
      <sheetName val="Топливо ТТЭЦ-1"/>
      <sheetName val="Топливо ТТЭЦ-2"/>
      <sheetName val="Топливо ТТЭЦ"/>
      <sheetName val="Топливо Тюмень"/>
      <sheetName val="Топливо ТО"/>
      <sheetName val="Баланс топлива Тюмень"/>
      <sheetName val="Баланс топлива ТобТЭЦ"/>
      <sheetName val="Баланс топлива ТО"/>
      <sheetName val="Смета ТТЭЦ-1"/>
      <sheetName val="Смета ТТЭЦ-2"/>
      <sheetName val="Смета Тюмень"/>
      <sheetName val="Смета ТобТЭЦ"/>
      <sheetName val="Смета ТО"/>
      <sheetName val="Эн.ресурсы (хоз.н)ТТЭЦ-1 "/>
      <sheetName val="Эн.ресурсы (хоз.н)ТТЭЦ-2"/>
      <sheetName val="Эн.ресурсы (хоз.н)ТТЭЦ"/>
      <sheetName val="Эн.ресурсы (хоз.н) Тюмень"/>
      <sheetName val="Эн.ресурсы (хоз.н) ТО"/>
      <sheetName val="Эн.ресурсы (тех.н) ТТЭЦ-1"/>
      <sheetName val="Эн.ресурсы (тех.н) ТТЭЦ-2"/>
      <sheetName val="Эн.ресурсы (тех.н) ТТЭЦ"/>
      <sheetName val="Эн.ресурсы (тех.н) Тюмень"/>
      <sheetName val="Эн.ресурсы (тех.н) ТО_x000a__x000a_"/>
      <sheetName val="Тех.вода ТТЭЦ-1"/>
      <sheetName val="Тех.вода ТТЭЦ-2"/>
      <sheetName val="Тех.вода ТТЭЦ"/>
      <sheetName val="Тех.вода Тюмень"/>
      <sheetName val="Тех.вода ТО"/>
      <sheetName val="Труд ТТЭЦ-1"/>
      <sheetName val="Труд ТТЭЦ-2"/>
      <sheetName val="Труд ТТЭЦ"/>
      <sheetName val="Амортизация ТТЭЦ-1"/>
      <sheetName val="Амортизация ТТЭЦ-2"/>
      <sheetName val="Амортизация ТТЭЦ"/>
      <sheetName val="Амортизация Тюмень"/>
      <sheetName val="Амортизация ТО"/>
      <sheetName val="Фин.кап.влож."/>
      <sheetName val="Объекты кап.влож."/>
      <sheetName val="Эк.топлива"/>
      <sheetName val="Эк.эн.рес."/>
      <sheetName val="Сумм.эк."/>
      <sheetName val="Тариф Тюмень"/>
      <sheetName val="Тариф Тобольск"/>
      <sheetName val="Тариф ТО"/>
      <sheetName val="ХОВ ТТЭЦ-1"/>
      <sheetName val="ОбВ ТТЭЦ-1"/>
      <sheetName val="ХОВ ТТЭЦ-2"/>
      <sheetName val="ХОВ ТТЭЦ"/>
      <sheetName val="ОбВ ТТЭЦ"/>
      <sheetName val="ХОВ Тюмень"/>
      <sheetName val="ОбВ Тюмень"/>
      <sheetName val="ХОВ ТО"/>
      <sheetName val="ОбВ ТО"/>
      <sheetName val="Исходная вода ТО 2013"/>
      <sheetName val="Исходная вода ТО 2014"/>
      <sheetName val="Исходная вода 2013"/>
      <sheetName val="Исходная вода 2014"/>
      <sheetName val="Комментарии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>
        <row r="1">
          <cell r="DA1" t="str">
            <v>Приложение 4.10</v>
          </cell>
        </row>
        <row r="2"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0</v>
          </cell>
          <cell r="BD2">
            <v>0</v>
          </cell>
          <cell r="BE2">
            <v>0</v>
          </cell>
          <cell r="BF2">
            <v>0</v>
          </cell>
          <cell r="BG2">
            <v>0</v>
          </cell>
          <cell r="BH2">
            <v>0</v>
          </cell>
          <cell r="BI2">
            <v>0</v>
          </cell>
          <cell r="BJ2">
            <v>0</v>
          </cell>
          <cell r="BK2">
            <v>0</v>
          </cell>
          <cell r="BL2">
            <v>0</v>
          </cell>
          <cell r="BM2">
            <v>0</v>
          </cell>
          <cell r="BN2">
            <v>0</v>
          </cell>
          <cell r="BO2">
            <v>0</v>
          </cell>
          <cell r="BP2">
            <v>0</v>
          </cell>
          <cell r="BQ2">
            <v>0</v>
          </cell>
          <cell r="BR2">
            <v>0</v>
          </cell>
          <cell r="BS2">
            <v>0</v>
          </cell>
          <cell r="BT2">
            <v>0</v>
          </cell>
          <cell r="BU2">
            <v>0</v>
          </cell>
          <cell r="BV2">
            <v>0</v>
          </cell>
          <cell r="BW2">
            <v>0</v>
          </cell>
          <cell r="BX2">
            <v>0</v>
          </cell>
          <cell r="BY2">
            <v>0</v>
          </cell>
          <cell r="BZ2">
            <v>0</v>
          </cell>
          <cell r="CA2">
            <v>0</v>
          </cell>
          <cell r="CB2">
            <v>0</v>
          </cell>
          <cell r="CC2">
            <v>0</v>
          </cell>
          <cell r="CD2">
            <v>0</v>
          </cell>
          <cell r="CE2">
            <v>0</v>
          </cell>
          <cell r="CF2">
            <v>0</v>
          </cell>
          <cell r="CG2">
            <v>0</v>
          </cell>
          <cell r="CH2">
            <v>0</v>
          </cell>
          <cell r="CI2">
            <v>0</v>
          </cell>
          <cell r="CJ2">
            <v>0</v>
          </cell>
          <cell r="CK2">
            <v>0</v>
          </cell>
          <cell r="CL2">
            <v>0</v>
          </cell>
          <cell r="CM2">
            <v>0</v>
          </cell>
          <cell r="CN2">
            <v>0</v>
          </cell>
          <cell r="CO2">
            <v>0</v>
          </cell>
          <cell r="CP2">
            <v>0</v>
          </cell>
          <cell r="CQ2">
            <v>0</v>
          </cell>
          <cell r="CR2">
            <v>0</v>
          </cell>
          <cell r="CS2">
            <v>0</v>
          </cell>
          <cell r="CT2">
            <v>0</v>
          </cell>
          <cell r="CU2">
            <v>0</v>
          </cell>
          <cell r="CV2">
            <v>0</v>
          </cell>
          <cell r="CW2">
            <v>0</v>
          </cell>
          <cell r="CX2">
            <v>0</v>
          </cell>
          <cell r="CY2">
            <v>0</v>
          </cell>
          <cell r="CZ2">
            <v>0</v>
          </cell>
          <cell r="DA2">
            <v>0</v>
          </cell>
        </row>
        <row r="3"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0</v>
          </cell>
          <cell r="BP3">
            <v>0</v>
          </cell>
          <cell r="BQ3">
            <v>0</v>
          </cell>
          <cell r="BR3">
            <v>0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0</v>
          </cell>
          <cell r="BZ3">
            <v>0</v>
          </cell>
          <cell r="CA3">
            <v>0</v>
          </cell>
          <cell r="CB3">
            <v>0</v>
          </cell>
          <cell r="CC3">
            <v>0</v>
          </cell>
          <cell r="CD3">
            <v>0</v>
          </cell>
          <cell r="CE3">
            <v>0</v>
          </cell>
          <cell r="CF3">
            <v>0</v>
          </cell>
          <cell r="CG3">
            <v>0</v>
          </cell>
          <cell r="CH3">
            <v>0</v>
          </cell>
          <cell r="CI3">
            <v>0</v>
          </cell>
          <cell r="CJ3">
            <v>0</v>
          </cell>
          <cell r="CK3">
            <v>0</v>
          </cell>
          <cell r="CL3">
            <v>0</v>
          </cell>
          <cell r="CM3">
            <v>0</v>
          </cell>
          <cell r="CN3">
            <v>0</v>
          </cell>
          <cell r="CO3">
            <v>0</v>
          </cell>
          <cell r="CP3">
            <v>0</v>
          </cell>
          <cell r="CQ3">
            <v>0</v>
          </cell>
          <cell r="CR3">
            <v>0</v>
          </cell>
          <cell r="CS3">
            <v>0</v>
          </cell>
          <cell r="CT3">
            <v>0</v>
          </cell>
          <cell r="CU3">
            <v>0</v>
          </cell>
          <cell r="CV3">
            <v>0</v>
          </cell>
          <cell r="CW3">
            <v>0</v>
          </cell>
          <cell r="CX3">
            <v>0</v>
          </cell>
          <cell r="CY3">
            <v>0</v>
          </cell>
          <cell r="CZ3">
            <v>0</v>
          </cell>
          <cell r="DA3">
            <v>0</v>
          </cell>
        </row>
        <row r="4">
          <cell r="D4">
            <v>2012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2013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  <cell r="BR4">
            <v>0</v>
          </cell>
          <cell r="BS4">
            <v>0</v>
          </cell>
          <cell r="BT4">
            <v>2014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0</v>
          </cell>
          <cell r="BZ4">
            <v>0</v>
          </cell>
          <cell r="CA4">
            <v>0</v>
          </cell>
          <cell r="CB4">
            <v>0</v>
          </cell>
          <cell r="CC4">
            <v>0</v>
          </cell>
          <cell r="CD4">
            <v>0</v>
          </cell>
          <cell r="CE4">
            <v>0</v>
          </cell>
          <cell r="CF4">
            <v>0</v>
          </cell>
          <cell r="CG4">
            <v>0</v>
          </cell>
          <cell r="CH4">
            <v>0</v>
          </cell>
          <cell r="CI4">
            <v>0</v>
          </cell>
          <cell r="CJ4">
            <v>0</v>
          </cell>
          <cell r="CK4">
            <v>0</v>
          </cell>
          <cell r="CL4">
            <v>0</v>
          </cell>
          <cell r="CM4">
            <v>0</v>
          </cell>
          <cell r="CN4">
            <v>0</v>
          </cell>
          <cell r="CO4">
            <v>0</v>
          </cell>
          <cell r="CP4">
            <v>0</v>
          </cell>
          <cell r="CQ4">
            <v>0</v>
          </cell>
          <cell r="CR4">
            <v>0</v>
          </cell>
          <cell r="CS4">
            <v>0</v>
          </cell>
          <cell r="CT4">
            <v>0</v>
          </cell>
          <cell r="CU4">
            <v>0</v>
          </cell>
          <cell r="CV4">
            <v>0</v>
          </cell>
          <cell r="CW4">
            <v>0</v>
          </cell>
          <cell r="CX4">
            <v>0</v>
          </cell>
          <cell r="CY4">
            <v>0</v>
          </cell>
          <cell r="CZ4">
            <v>0</v>
          </cell>
          <cell r="DA4">
            <v>0</v>
          </cell>
        </row>
        <row r="5"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</row>
        <row r="6">
          <cell r="D6" t="str">
            <v xml:space="preserve">План 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 t="str">
            <v>Факт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 t="str">
            <v xml:space="preserve">План 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 t="str">
            <v>Ожидаемое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 t="str">
            <v xml:space="preserve">План 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 t="str">
            <v xml:space="preserve">План 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</row>
        <row r="7">
          <cell r="D7" t="str">
            <v>Янв</v>
          </cell>
          <cell r="E7" t="str">
            <v>Фев</v>
          </cell>
          <cell r="F7" t="str">
            <v>Мар</v>
          </cell>
          <cell r="G7" t="str">
            <v>I квартал</v>
          </cell>
          <cell r="H7" t="str">
            <v>Апр</v>
          </cell>
          <cell r="I7" t="str">
            <v>Май</v>
          </cell>
          <cell r="J7" t="str">
            <v>Июнь</v>
          </cell>
          <cell r="K7" t="str">
            <v>II квартал</v>
          </cell>
          <cell r="L7" t="str">
            <v>Июль</v>
          </cell>
          <cell r="M7" t="str">
            <v>Авг</v>
          </cell>
          <cell r="N7" t="str">
            <v>Сен</v>
          </cell>
          <cell r="O7" t="str">
            <v>III квартал</v>
          </cell>
          <cell r="P7" t="str">
            <v>Окт</v>
          </cell>
          <cell r="Q7" t="str">
            <v>Ноя</v>
          </cell>
          <cell r="R7" t="str">
            <v>Дек</v>
          </cell>
          <cell r="S7" t="str">
            <v>IV квартал</v>
          </cell>
          <cell r="T7" t="str">
            <v>Год</v>
          </cell>
          <cell r="U7" t="str">
            <v>Янв</v>
          </cell>
          <cell r="V7" t="str">
            <v>Фев</v>
          </cell>
          <cell r="W7" t="str">
            <v>Мар</v>
          </cell>
          <cell r="X7" t="str">
            <v>I квартал</v>
          </cell>
          <cell r="Y7" t="str">
            <v>Апр</v>
          </cell>
          <cell r="Z7" t="str">
            <v>Май</v>
          </cell>
          <cell r="AA7" t="str">
            <v>Июнь</v>
          </cell>
          <cell r="AB7" t="str">
            <v>II квартал</v>
          </cell>
          <cell r="AC7" t="str">
            <v>Июль</v>
          </cell>
          <cell r="AD7" t="str">
            <v>Авг</v>
          </cell>
          <cell r="AE7" t="str">
            <v>Сен</v>
          </cell>
          <cell r="AF7" t="str">
            <v>III квартал</v>
          </cell>
          <cell r="AG7" t="str">
            <v>Окт</v>
          </cell>
          <cell r="AH7" t="str">
            <v>Ноя</v>
          </cell>
          <cell r="AI7" t="str">
            <v>Дек</v>
          </cell>
          <cell r="AJ7" t="str">
            <v>IV квартал</v>
          </cell>
          <cell r="AK7" t="str">
            <v>Год</v>
          </cell>
          <cell r="AL7" t="str">
            <v>Янв</v>
          </cell>
          <cell r="AM7" t="str">
            <v>Фев</v>
          </cell>
          <cell r="AN7" t="str">
            <v>Мар</v>
          </cell>
          <cell r="AO7" t="str">
            <v>I квартал</v>
          </cell>
          <cell r="AP7" t="str">
            <v>Апр</v>
          </cell>
          <cell r="AQ7" t="str">
            <v>Май</v>
          </cell>
          <cell r="AR7" t="str">
            <v>Июнь</v>
          </cell>
          <cell r="AS7" t="str">
            <v>II квартал</v>
          </cell>
          <cell r="AT7" t="str">
            <v>Июль</v>
          </cell>
          <cell r="AU7" t="str">
            <v>Авг</v>
          </cell>
          <cell r="AV7" t="str">
            <v>Сен</v>
          </cell>
          <cell r="AW7" t="str">
            <v>III квартал</v>
          </cell>
          <cell r="AX7" t="str">
            <v>Окт</v>
          </cell>
          <cell r="AY7" t="str">
            <v>Ноя</v>
          </cell>
          <cell r="AZ7" t="str">
            <v>Дек</v>
          </cell>
          <cell r="BA7" t="str">
            <v>IV квартал</v>
          </cell>
          <cell r="BB7" t="str">
            <v>Год</v>
          </cell>
          <cell r="BC7" t="str">
            <v>Янв</v>
          </cell>
          <cell r="BD7" t="str">
            <v>Фев</v>
          </cell>
          <cell r="BE7" t="str">
            <v>Мар</v>
          </cell>
          <cell r="BF7" t="str">
            <v>I квартал</v>
          </cell>
          <cell r="BG7" t="str">
            <v>Апр</v>
          </cell>
          <cell r="BH7" t="str">
            <v>Май</v>
          </cell>
          <cell r="BI7" t="str">
            <v>Июнь</v>
          </cell>
          <cell r="BJ7" t="str">
            <v>II квартал</v>
          </cell>
          <cell r="BK7" t="str">
            <v>Июль</v>
          </cell>
          <cell r="BL7" t="str">
            <v>Авг</v>
          </cell>
          <cell r="BM7" t="str">
            <v>Сен</v>
          </cell>
          <cell r="BN7" t="str">
            <v>III квартал</v>
          </cell>
          <cell r="BO7" t="str">
            <v>Окт</v>
          </cell>
          <cell r="BP7" t="str">
            <v>Ноя</v>
          </cell>
          <cell r="BQ7" t="str">
            <v>Дек</v>
          </cell>
          <cell r="BR7" t="str">
            <v>IV квартал</v>
          </cell>
          <cell r="BS7" t="str">
            <v>Год</v>
          </cell>
          <cell r="BT7" t="str">
            <v>Янв</v>
          </cell>
          <cell r="BU7" t="str">
            <v>Фев</v>
          </cell>
          <cell r="BV7" t="str">
            <v>Мар</v>
          </cell>
          <cell r="BW7" t="str">
            <v>I квартал</v>
          </cell>
          <cell r="BX7" t="str">
            <v>Апр</v>
          </cell>
          <cell r="BY7" t="str">
            <v>Май</v>
          </cell>
          <cell r="BZ7" t="str">
            <v>Июнь</v>
          </cell>
          <cell r="CA7" t="str">
            <v>II квартал</v>
          </cell>
          <cell r="CB7" t="str">
            <v>Июль</v>
          </cell>
          <cell r="CC7" t="str">
            <v>Авг</v>
          </cell>
          <cell r="CD7" t="str">
            <v>Сен</v>
          </cell>
          <cell r="CE7" t="str">
            <v>III квартал</v>
          </cell>
          <cell r="CF7" t="str">
            <v>Окт</v>
          </cell>
          <cell r="CG7" t="str">
            <v>Ноя</v>
          </cell>
          <cell r="CH7" t="str">
            <v>Дек</v>
          </cell>
          <cell r="CI7" t="str">
            <v>IV квартал</v>
          </cell>
          <cell r="CJ7" t="str">
            <v>Год</v>
          </cell>
          <cell r="CK7" t="str">
            <v>Янв</v>
          </cell>
          <cell r="CL7" t="str">
            <v>Фев</v>
          </cell>
          <cell r="CM7" t="str">
            <v>Мар</v>
          </cell>
          <cell r="CN7" t="str">
            <v>I квартал</v>
          </cell>
          <cell r="CO7" t="str">
            <v>Апр</v>
          </cell>
          <cell r="CP7" t="str">
            <v>Май</v>
          </cell>
          <cell r="CQ7" t="str">
            <v>Июнь</v>
          </cell>
          <cell r="CR7" t="str">
            <v>II квартал</v>
          </cell>
          <cell r="CS7" t="str">
            <v>Июль</v>
          </cell>
          <cell r="CT7" t="str">
            <v>Авг</v>
          </cell>
          <cell r="CU7" t="str">
            <v>Сен</v>
          </cell>
          <cell r="CV7" t="str">
            <v>III квартал</v>
          </cell>
          <cell r="CW7" t="str">
            <v>Окт</v>
          </cell>
          <cell r="CX7" t="str">
            <v>Ноя</v>
          </cell>
          <cell r="CY7" t="str">
            <v>Дек</v>
          </cell>
          <cell r="CZ7" t="str">
            <v>IV квартал</v>
          </cell>
          <cell r="DA7" t="str">
            <v>Год</v>
          </cell>
        </row>
        <row r="8">
          <cell r="D8" t="e">
            <v>#NAME?</v>
          </cell>
          <cell r="E8" t="e">
            <v>#NAME?</v>
          </cell>
          <cell r="F8" t="e">
            <v>#NAME?</v>
          </cell>
          <cell r="G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  <cell r="M8" t="e">
            <v>#NAME?</v>
          </cell>
          <cell r="N8" t="e">
            <v>#NAME?</v>
          </cell>
          <cell r="O8" t="e">
            <v>#NAME?</v>
          </cell>
          <cell r="P8" t="e">
            <v>#NAME?</v>
          </cell>
          <cell r="Q8" t="e">
            <v>#NAME?</v>
          </cell>
          <cell r="R8" t="e">
            <v>#NAME?</v>
          </cell>
          <cell r="S8" t="e">
            <v>#NAME?</v>
          </cell>
          <cell r="T8" t="e">
            <v>#NAME?</v>
          </cell>
          <cell r="U8" t="e">
            <v>#NAME?</v>
          </cell>
          <cell r="V8" t="e">
            <v>#NAME?</v>
          </cell>
          <cell r="W8" t="e">
            <v>#NAME?</v>
          </cell>
          <cell r="X8" t="e">
            <v>#NAME?</v>
          </cell>
          <cell r="Y8" t="e">
            <v>#NAME?</v>
          </cell>
          <cell r="Z8" t="e">
            <v>#NAME?</v>
          </cell>
          <cell r="AA8" t="e">
            <v>#NAME?</v>
          </cell>
          <cell r="AB8" t="e">
            <v>#NAME?</v>
          </cell>
          <cell r="AC8" t="e">
            <v>#NAME?</v>
          </cell>
          <cell r="AD8" t="e">
            <v>#NAME?</v>
          </cell>
          <cell r="AE8" t="e">
            <v>#NAME?</v>
          </cell>
          <cell r="AF8" t="e">
            <v>#NAME?</v>
          </cell>
          <cell r="AG8" t="e">
            <v>#NAME?</v>
          </cell>
          <cell r="AH8" t="e">
            <v>#NAME?</v>
          </cell>
          <cell r="AI8" t="e">
            <v>#NAME?</v>
          </cell>
          <cell r="AJ8" t="e">
            <v>#NAME?</v>
          </cell>
          <cell r="AK8">
            <v>12559970.699999999</v>
          </cell>
          <cell r="AL8">
            <v>13297712.619999999</v>
          </cell>
          <cell r="AM8">
            <v>13297712.619999999</v>
          </cell>
          <cell r="AN8">
            <v>13297712.619999999</v>
          </cell>
          <cell r="AO8">
            <v>13297712.619999999</v>
          </cell>
          <cell r="AP8">
            <v>13297712.619999999</v>
          </cell>
          <cell r="AQ8">
            <v>13297712.619999999</v>
          </cell>
          <cell r="AR8">
            <v>13297712.619999999</v>
          </cell>
          <cell r="AS8">
            <v>13297712.619999999</v>
          </cell>
          <cell r="AT8">
            <v>13297712.619999999</v>
          </cell>
          <cell r="AU8">
            <v>13297712.619999999</v>
          </cell>
          <cell r="AV8">
            <v>13297712.619999999</v>
          </cell>
          <cell r="AW8">
            <v>13297712.619999999</v>
          </cell>
          <cell r="AX8">
            <v>13297712.619999999</v>
          </cell>
          <cell r="AY8">
            <v>13297712.619999999</v>
          </cell>
          <cell r="AZ8">
            <v>13297712.619999999</v>
          </cell>
          <cell r="BA8">
            <v>13297712.619999999</v>
          </cell>
          <cell r="BB8">
            <v>13297712.619999999</v>
          </cell>
          <cell r="BC8">
            <v>13297712.619999999</v>
          </cell>
          <cell r="BD8">
            <v>13296834.24</v>
          </cell>
          <cell r="BE8">
            <v>13313352.24</v>
          </cell>
          <cell r="BF8">
            <v>13297712.619999999</v>
          </cell>
          <cell r="BG8">
            <v>13317403.499999998</v>
          </cell>
          <cell r="BH8">
            <v>13404428.09</v>
          </cell>
          <cell r="BI8">
            <v>13418178.569999998</v>
          </cell>
          <cell r="BJ8">
            <v>13317403.499999998</v>
          </cell>
          <cell r="BK8">
            <v>13435186.569999998</v>
          </cell>
          <cell r="BL8">
            <v>13435631.839999998</v>
          </cell>
          <cell r="BM8">
            <v>13480615.58</v>
          </cell>
          <cell r="BN8">
            <v>13435186.569999998</v>
          </cell>
          <cell r="BO8">
            <v>13513376.76</v>
          </cell>
          <cell r="BP8">
            <v>13513376.76</v>
          </cell>
          <cell r="BQ8">
            <v>13513376.76</v>
          </cell>
          <cell r="BR8">
            <v>13513376.76</v>
          </cell>
          <cell r="BS8">
            <v>2650285.4500000007</v>
          </cell>
          <cell r="BT8">
            <v>13297712.619999999</v>
          </cell>
          <cell r="BU8">
            <v>13297712.619999999</v>
          </cell>
          <cell r="BV8">
            <v>13297712.619999999</v>
          </cell>
          <cell r="BW8">
            <v>13297712.619999999</v>
          </cell>
          <cell r="BX8">
            <v>13297712.619999999</v>
          </cell>
          <cell r="BY8">
            <v>13297712.619999999</v>
          </cell>
          <cell r="BZ8">
            <v>13297712.619999999</v>
          </cell>
          <cell r="CA8">
            <v>13297712.619999999</v>
          </cell>
          <cell r="CB8">
            <v>13297712.619999999</v>
          </cell>
          <cell r="CC8">
            <v>13297712.619999999</v>
          </cell>
          <cell r="CD8">
            <v>13297712.619999999</v>
          </cell>
          <cell r="CE8">
            <v>13297712.619999999</v>
          </cell>
          <cell r="CF8">
            <v>13297712.619999999</v>
          </cell>
          <cell r="CG8">
            <v>13297712.619999999</v>
          </cell>
          <cell r="CH8">
            <v>13297712.619999999</v>
          </cell>
          <cell r="CI8">
            <v>13297712.619999999</v>
          </cell>
          <cell r="CJ8">
            <v>13297712.619999999</v>
          </cell>
          <cell r="CK8">
            <v>13513376.76</v>
          </cell>
          <cell r="CL8">
            <v>13513376.76</v>
          </cell>
          <cell r="CM8">
            <v>13513376.76</v>
          </cell>
          <cell r="CN8">
            <v>13513376.76</v>
          </cell>
          <cell r="CO8">
            <v>13513376.76</v>
          </cell>
          <cell r="CP8">
            <v>13513376.76</v>
          </cell>
          <cell r="CQ8">
            <v>13513376.76</v>
          </cell>
          <cell r="CR8">
            <v>13513376.76</v>
          </cell>
          <cell r="CS8">
            <v>13513376.76</v>
          </cell>
          <cell r="CT8">
            <v>13513376.76</v>
          </cell>
          <cell r="CU8">
            <v>13513376.76</v>
          </cell>
          <cell r="CV8">
            <v>13513376.76</v>
          </cell>
          <cell r="CW8">
            <v>13513376.76</v>
          </cell>
          <cell r="CX8">
            <v>13513376.76</v>
          </cell>
          <cell r="CY8">
            <v>13513376.76</v>
          </cell>
          <cell r="CZ8">
            <v>13513376.76</v>
          </cell>
          <cell r="DA8">
            <v>13513376.76</v>
          </cell>
        </row>
        <row r="9">
          <cell r="D9">
            <v>3058.33</v>
          </cell>
          <cell r="E9">
            <v>3058.33</v>
          </cell>
          <cell r="F9">
            <v>3058.33</v>
          </cell>
          <cell r="G9">
            <v>3058.33</v>
          </cell>
          <cell r="H9">
            <v>3058.33</v>
          </cell>
          <cell r="I9">
            <v>3058.33</v>
          </cell>
          <cell r="J9">
            <v>3058.33</v>
          </cell>
          <cell r="K9">
            <v>3058.33</v>
          </cell>
          <cell r="L9">
            <v>3058.33</v>
          </cell>
          <cell r="M9">
            <v>3058.33</v>
          </cell>
          <cell r="N9">
            <v>3058.33</v>
          </cell>
          <cell r="O9">
            <v>3058.33</v>
          </cell>
          <cell r="P9">
            <v>3058.33</v>
          </cell>
          <cell r="Q9">
            <v>3058.33</v>
          </cell>
          <cell r="R9">
            <v>3058.33</v>
          </cell>
          <cell r="S9">
            <v>3058.33</v>
          </cell>
          <cell r="T9">
            <v>3058.33</v>
          </cell>
          <cell r="U9">
            <v>3058.33</v>
          </cell>
          <cell r="V9">
            <v>3058.33</v>
          </cell>
          <cell r="W9">
            <v>3058.33</v>
          </cell>
          <cell r="X9">
            <v>3058.33</v>
          </cell>
          <cell r="Y9">
            <v>3058.33</v>
          </cell>
          <cell r="Z9">
            <v>3058.33</v>
          </cell>
          <cell r="AA9">
            <v>3058.33</v>
          </cell>
          <cell r="AB9">
            <v>3058.33</v>
          </cell>
          <cell r="AC9">
            <v>3316.24</v>
          </cell>
          <cell r="AD9">
            <v>3316.24</v>
          </cell>
          <cell r="AE9">
            <v>3316.24</v>
          </cell>
          <cell r="AF9">
            <v>3316.24</v>
          </cell>
          <cell r="AG9">
            <v>3316.24</v>
          </cell>
          <cell r="AH9">
            <v>3316.24</v>
          </cell>
          <cell r="AI9">
            <v>3316.24</v>
          </cell>
          <cell r="AJ9">
            <v>3316.24</v>
          </cell>
          <cell r="AK9">
            <v>3058.33</v>
          </cell>
          <cell r="AL9">
            <v>3316.24</v>
          </cell>
          <cell r="AM9">
            <v>3316.24</v>
          </cell>
          <cell r="AN9">
            <v>3316.24</v>
          </cell>
          <cell r="AO9">
            <v>3316.24</v>
          </cell>
          <cell r="AP9">
            <v>3316.24</v>
          </cell>
          <cell r="AQ9">
            <v>3316.24</v>
          </cell>
          <cell r="AR9">
            <v>3316.24</v>
          </cell>
          <cell r="AS9">
            <v>3316.24</v>
          </cell>
          <cell r="AT9">
            <v>3316.24</v>
          </cell>
          <cell r="AU9">
            <v>3316.24</v>
          </cell>
          <cell r="AV9">
            <v>3316.24</v>
          </cell>
          <cell r="AW9">
            <v>3316.24</v>
          </cell>
          <cell r="AX9">
            <v>3316.24</v>
          </cell>
          <cell r="AY9">
            <v>3316.24</v>
          </cell>
          <cell r="AZ9">
            <v>3316.24</v>
          </cell>
          <cell r="BA9">
            <v>3316.24</v>
          </cell>
          <cell r="BB9">
            <v>3316.24</v>
          </cell>
          <cell r="BC9">
            <v>3316.24</v>
          </cell>
          <cell r="BD9">
            <v>3316.24</v>
          </cell>
          <cell r="BE9">
            <v>3316.24</v>
          </cell>
          <cell r="BF9">
            <v>3316.24</v>
          </cell>
          <cell r="BG9">
            <v>8415.2999999999993</v>
          </cell>
          <cell r="BH9">
            <v>8415.2999999999993</v>
          </cell>
          <cell r="BI9">
            <v>8415.2999999999993</v>
          </cell>
          <cell r="BJ9">
            <v>8415.2999999999993</v>
          </cell>
          <cell r="BK9">
            <v>8415.2999999999993</v>
          </cell>
          <cell r="BL9">
            <v>8415.2999999999993</v>
          </cell>
          <cell r="BM9">
            <v>8415.2999999999993</v>
          </cell>
          <cell r="BN9">
            <v>8415.2999999999993</v>
          </cell>
          <cell r="BO9">
            <v>8415.2999999999993</v>
          </cell>
          <cell r="BP9">
            <v>8415.2999999999993</v>
          </cell>
          <cell r="BQ9">
            <v>8415.2999999999993</v>
          </cell>
          <cell r="BR9">
            <v>8415.2999999999993</v>
          </cell>
          <cell r="BS9">
            <v>3316.24</v>
          </cell>
          <cell r="BT9">
            <v>3316.24</v>
          </cell>
          <cell r="BU9">
            <v>3316.24</v>
          </cell>
          <cell r="BV9">
            <v>3316.24</v>
          </cell>
          <cell r="BW9">
            <v>3316.24</v>
          </cell>
          <cell r="BX9">
            <v>3316.24</v>
          </cell>
          <cell r="BY9">
            <v>3316.24</v>
          </cell>
          <cell r="BZ9">
            <v>3316.24</v>
          </cell>
          <cell r="CA9">
            <v>3316.24</v>
          </cell>
          <cell r="CB9">
            <v>3316.24</v>
          </cell>
          <cell r="CC9">
            <v>3316.24</v>
          </cell>
          <cell r="CD9">
            <v>3316.24</v>
          </cell>
          <cell r="CE9">
            <v>3316.24</v>
          </cell>
          <cell r="CF9">
            <v>3316.24</v>
          </cell>
          <cell r="CG9">
            <v>3316.24</v>
          </cell>
          <cell r="CH9">
            <v>3316.24</v>
          </cell>
          <cell r="CI9">
            <v>3316.24</v>
          </cell>
          <cell r="CJ9">
            <v>3316.24</v>
          </cell>
          <cell r="CK9">
            <v>8415.2999999999993</v>
          </cell>
          <cell r="CL9">
            <v>8415.2999999999993</v>
          </cell>
          <cell r="CM9">
            <v>8415.2999999999993</v>
          </cell>
          <cell r="CN9">
            <v>8415.2999999999993</v>
          </cell>
          <cell r="CO9">
            <v>8415.2999999999993</v>
          </cell>
          <cell r="CP9">
            <v>8415.2999999999993</v>
          </cell>
          <cell r="CQ9">
            <v>8415.2999999999993</v>
          </cell>
          <cell r="CR9">
            <v>8415.2999999999993</v>
          </cell>
          <cell r="CS9">
            <v>8415.2999999999993</v>
          </cell>
          <cell r="CT9">
            <v>8415.2999999999993</v>
          </cell>
          <cell r="CU9">
            <v>8415.2999999999993</v>
          </cell>
          <cell r="CV9">
            <v>8415.2999999999993</v>
          </cell>
          <cell r="CW9">
            <v>8415.2999999999993</v>
          </cell>
          <cell r="CX9">
            <v>8415.2999999999993</v>
          </cell>
          <cell r="CY9">
            <v>8415.2999999999993</v>
          </cell>
          <cell r="CZ9">
            <v>8415.2999999999993</v>
          </cell>
          <cell r="DA9">
            <v>8415.2999999999993</v>
          </cell>
        </row>
        <row r="10">
          <cell r="D10">
            <v>1479519.37</v>
          </cell>
          <cell r="E10">
            <v>1479519.37</v>
          </cell>
          <cell r="F10">
            <v>1479519.37</v>
          </cell>
          <cell r="G10">
            <v>1479519.37</v>
          </cell>
          <cell r="H10">
            <v>1479519.37</v>
          </cell>
          <cell r="I10">
            <v>1479519.37</v>
          </cell>
          <cell r="J10">
            <v>1479519.37</v>
          </cell>
          <cell r="K10">
            <v>1479519.37</v>
          </cell>
          <cell r="L10">
            <v>1479519.37</v>
          </cell>
          <cell r="M10">
            <v>1479519.37</v>
          </cell>
          <cell r="N10">
            <v>1479519.37</v>
          </cell>
          <cell r="O10">
            <v>1479519.37</v>
          </cell>
          <cell r="P10">
            <v>1479519.37</v>
          </cell>
          <cell r="Q10">
            <v>1479519.37</v>
          </cell>
          <cell r="R10">
            <v>1479519.37</v>
          </cell>
          <cell r="S10">
            <v>1479519.37</v>
          </cell>
          <cell r="T10">
            <v>1479519.37</v>
          </cell>
          <cell r="U10">
            <v>1479519.37</v>
          </cell>
          <cell r="V10">
            <v>1481716.58</v>
          </cell>
          <cell r="W10">
            <v>1481716.58</v>
          </cell>
          <cell r="X10">
            <v>1479519.37</v>
          </cell>
          <cell r="Y10">
            <v>1481716.58</v>
          </cell>
          <cell r="Z10">
            <v>1491130.99</v>
          </cell>
          <cell r="AA10">
            <v>1491130.99</v>
          </cell>
          <cell r="AB10">
            <v>1481716.58</v>
          </cell>
          <cell r="AC10">
            <v>1493903.89</v>
          </cell>
          <cell r="AD10">
            <v>1493903.89</v>
          </cell>
          <cell r="AE10">
            <v>1493903.89</v>
          </cell>
          <cell r="AF10">
            <v>1493903.89</v>
          </cell>
          <cell r="AG10">
            <v>1493903.89</v>
          </cell>
          <cell r="AH10">
            <v>1493903.89</v>
          </cell>
          <cell r="AI10">
            <v>1506022.6</v>
          </cell>
          <cell r="AJ10">
            <v>1493903.89</v>
          </cell>
          <cell r="AK10">
            <v>1479519.37</v>
          </cell>
          <cell r="AL10">
            <v>1530324.82</v>
          </cell>
          <cell r="AM10">
            <v>1530324.82</v>
          </cell>
          <cell r="AN10">
            <v>1530324.82</v>
          </cell>
          <cell r="AO10">
            <v>1530324.82</v>
          </cell>
          <cell r="AP10">
            <v>1530324.82</v>
          </cell>
          <cell r="AQ10">
            <v>1530324.82</v>
          </cell>
          <cell r="AR10">
            <v>1530324.82</v>
          </cell>
          <cell r="AS10">
            <v>1530324.82</v>
          </cell>
          <cell r="AT10">
            <v>1530324.82</v>
          </cell>
          <cell r="AU10">
            <v>1530324.82</v>
          </cell>
          <cell r="AV10">
            <v>1530324.82</v>
          </cell>
          <cell r="AW10">
            <v>1530324.82</v>
          </cell>
          <cell r="AX10">
            <v>1530324.82</v>
          </cell>
          <cell r="AY10">
            <v>1530324.82</v>
          </cell>
          <cell r="AZ10">
            <v>1530324.82</v>
          </cell>
          <cell r="BA10">
            <v>1530324.82</v>
          </cell>
          <cell r="BB10">
            <v>1530324.82</v>
          </cell>
          <cell r="BC10">
            <v>1530324.82</v>
          </cell>
          <cell r="BD10">
            <v>1530324.82</v>
          </cell>
          <cell r="BE10">
            <v>1530324.82</v>
          </cell>
          <cell r="BF10">
            <v>1530324.82</v>
          </cell>
          <cell r="BG10">
            <v>1530324.82</v>
          </cell>
          <cell r="BH10">
            <v>1530324.82</v>
          </cell>
          <cell r="BI10">
            <v>1530324.82</v>
          </cell>
          <cell r="BJ10">
            <v>1530324.82</v>
          </cell>
          <cell r="BK10">
            <v>1530324.82</v>
          </cell>
          <cell r="BL10">
            <v>1535330.17</v>
          </cell>
          <cell r="BM10">
            <v>1535993.82</v>
          </cell>
          <cell r="BN10">
            <v>1530324.82</v>
          </cell>
          <cell r="BO10">
            <v>1535993.82</v>
          </cell>
          <cell r="BP10">
            <v>1535993.82</v>
          </cell>
          <cell r="BQ10">
            <v>1535993.82</v>
          </cell>
          <cell r="BR10">
            <v>1535993.82</v>
          </cell>
          <cell r="BS10">
            <v>1530324.82</v>
          </cell>
          <cell r="BT10">
            <v>1530324.82</v>
          </cell>
          <cell r="BU10">
            <v>1530324.82</v>
          </cell>
          <cell r="BV10">
            <v>1530324.82</v>
          </cell>
          <cell r="BW10">
            <v>1530324.82</v>
          </cell>
          <cell r="BX10">
            <v>1530324.82</v>
          </cell>
          <cell r="BY10">
            <v>1530324.82</v>
          </cell>
          <cell r="BZ10">
            <v>1530324.82</v>
          </cell>
          <cell r="CA10">
            <v>1530324.82</v>
          </cell>
          <cell r="CB10">
            <v>1530324.82</v>
          </cell>
          <cell r="CC10">
            <v>1530324.82</v>
          </cell>
          <cell r="CD10">
            <v>1530324.82</v>
          </cell>
          <cell r="CE10">
            <v>1530324.82</v>
          </cell>
          <cell r="CF10">
            <v>1530324.82</v>
          </cell>
          <cell r="CG10">
            <v>1530324.82</v>
          </cell>
          <cell r="CH10">
            <v>1530324.82</v>
          </cell>
          <cell r="CI10">
            <v>1530324.82</v>
          </cell>
          <cell r="CJ10">
            <v>1530324.82</v>
          </cell>
          <cell r="CK10">
            <v>1535993.82</v>
          </cell>
          <cell r="CL10">
            <v>1535993.82</v>
          </cell>
          <cell r="CM10">
            <v>1535993.82</v>
          </cell>
          <cell r="CN10">
            <v>1535993.82</v>
          </cell>
          <cell r="CO10">
            <v>1535993.82</v>
          </cell>
          <cell r="CP10">
            <v>1535993.82</v>
          </cell>
          <cell r="CQ10">
            <v>1535993.82</v>
          </cell>
          <cell r="CR10">
            <v>1535993.82</v>
          </cell>
          <cell r="CS10">
            <v>1535993.82</v>
          </cell>
          <cell r="CT10">
            <v>1535993.82</v>
          </cell>
          <cell r="CU10">
            <v>1535993.82</v>
          </cell>
          <cell r="CV10">
            <v>1535993.82</v>
          </cell>
          <cell r="CW10">
            <v>1535993.82</v>
          </cell>
          <cell r="CX10">
            <v>1535993.82</v>
          </cell>
          <cell r="CY10">
            <v>1535993.82</v>
          </cell>
          <cell r="CZ10">
            <v>1535993.82</v>
          </cell>
          <cell r="DA10">
            <v>1535993.82</v>
          </cell>
        </row>
        <row r="11">
          <cell r="D11">
            <v>367681.24</v>
          </cell>
          <cell r="E11">
            <v>367681.24</v>
          </cell>
          <cell r="F11">
            <v>367681.24</v>
          </cell>
          <cell r="G11">
            <v>367681.24</v>
          </cell>
          <cell r="H11">
            <v>367681.24</v>
          </cell>
          <cell r="I11">
            <v>367681.24</v>
          </cell>
          <cell r="J11">
            <v>367681.24</v>
          </cell>
          <cell r="K11">
            <v>367681.24</v>
          </cell>
          <cell r="L11">
            <v>367681.24</v>
          </cell>
          <cell r="M11">
            <v>367681.24</v>
          </cell>
          <cell r="N11">
            <v>367681.24</v>
          </cell>
          <cell r="O11">
            <v>367681.24</v>
          </cell>
          <cell r="P11">
            <v>367681.24</v>
          </cell>
          <cell r="Q11">
            <v>367681.24</v>
          </cell>
          <cell r="R11">
            <v>367681.24</v>
          </cell>
          <cell r="S11">
            <v>367681.24</v>
          </cell>
          <cell r="T11">
            <v>367681.24</v>
          </cell>
          <cell r="U11">
            <v>367681.24</v>
          </cell>
          <cell r="V11">
            <v>374126.05</v>
          </cell>
          <cell r="W11">
            <v>374071.8</v>
          </cell>
          <cell r="X11">
            <v>367681.24</v>
          </cell>
          <cell r="Y11">
            <v>374071.8</v>
          </cell>
          <cell r="Z11">
            <v>374071.8</v>
          </cell>
          <cell r="AA11">
            <v>374071.8</v>
          </cell>
          <cell r="AB11">
            <v>374071.8</v>
          </cell>
          <cell r="AC11">
            <v>374071.8</v>
          </cell>
          <cell r="AD11">
            <v>374071.8</v>
          </cell>
          <cell r="AE11">
            <v>374071.8</v>
          </cell>
          <cell r="AF11">
            <v>374071.8</v>
          </cell>
          <cell r="AG11">
            <v>374071.8</v>
          </cell>
          <cell r="AH11">
            <v>374071.8</v>
          </cell>
          <cell r="AI11">
            <v>384007.08</v>
          </cell>
          <cell r="AJ11">
            <v>374071.8</v>
          </cell>
          <cell r="AK11">
            <v>367681.24</v>
          </cell>
          <cell r="AL11">
            <v>384007.08</v>
          </cell>
          <cell r="AM11">
            <v>384007.08</v>
          </cell>
          <cell r="AN11">
            <v>384007.08</v>
          </cell>
          <cell r="AO11">
            <v>384007.08</v>
          </cell>
          <cell r="AP11">
            <v>384007.08</v>
          </cell>
          <cell r="AQ11">
            <v>384007.08</v>
          </cell>
          <cell r="AR11">
            <v>384007.08</v>
          </cell>
          <cell r="AS11">
            <v>384007.08</v>
          </cell>
          <cell r="AT11">
            <v>384007.08</v>
          </cell>
          <cell r="AU11">
            <v>384007.08</v>
          </cell>
          <cell r="AV11">
            <v>384007.08</v>
          </cell>
          <cell r="AW11">
            <v>384007.08</v>
          </cell>
          <cell r="AX11">
            <v>384007.08</v>
          </cell>
          <cell r="AY11">
            <v>384007.08</v>
          </cell>
          <cell r="AZ11">
            <v>384007.08</v>
          </cell>
          <cell r="BA11">
            <v>384007.08</v>
          </cell>
          <cell r="BB11">
            <v>384007.08</v>
          </cell>
          <cell r="BC11">
            <v>384007.08</v>
          </cell>
          <cell r="BD11">
            <v>384007.08</v>
          </cell>
          <cell r="BE11">
            <v>384007.08</v>
          </cell>
          <cell r="BF11">
            <v>384007.08</v>
          </cell>
          <cell r="BG11">
            <v>384007.08</v>
          </cell>
          <cell r="BH11">
            <v>384007.08</v>
          </cell>
          <cell r="BI11">
            <v>384007.08</v>
          </cell>
          <cell r="BJ11">
            <v>384007.08</v>
          </cell>
          <cell r="BK11">
            <v>384007.08</v>
          </cell>
          <cell r="BL11">
            <v>384007.08</v>
          </cell>
          <cell r="BM11">
            <v>384007.08</v>
          </cell>
          <cell r="BN11">
            <v>384007.08</v>
          </cell>
          <cell r="BO11">
            <v>384007.08</v>
          </cell>
          <cell r="BP11">
            <v>384007.08</v>
          </cell>
          <cell r="BQ11">
            <v>384007.08</v>
          </cell>
          <cell r="BR11">
            <v>384007.08</v>
          </cell>
          <cell r="BS11">
            <v>384007.08</v>
          </cell>
          <cell r="BT11">
            <v>384007.08</v>
          </cell>
          <cell r="BU11">
            <v>384007.08</v>
          </cell>
          <cell r="BV11">
            <v>384007.08</v>
          </cell>
          <cell r="BW11">
            <v>384007.08</v>
          </cell>
          <cell r="BX11">
            <v>384007.08</v>
          </cell>
          <cell r="BY11">
            <v>384007.08</v>
          </cell>
          <cell r="BZ11">
            <v>384007.08</v>
          </cell>
          <cell r="CA11">
            <v>384007.08</v>
          </cell>
          <cell r="CB11">
            <v>384007.08</v>
          </cell>
          <cell r="CC11">
            <v>384007.08</v>
          </cell>
          <cell r="CD11">
            <v>384007.08</v>
          </cell>
          <cell r="CE11">
            <v>384007.08</v>
          </cell>
          <cell r="CF11">
            <v>384007.08</v>
          </cell>
          <cell r="CG11">
            <v>384007.08</v>
          </cell>
          <cell r="CH11">
            <v>384007.08</v>
          </cell>
          <cell r="CI11">
            <v>384007.08</v>
          </cell>
          <cell r="CJ11">
            <v>384007.08</v>
          </cell>
          <cell r="CK11">
            <v>384007.08</v>
          </cell>
          <cell r="CL11">
            <v>384007.08</v>
          </cell>
          <cell r="CM11">
            <v>384007.08</v>
          </cell>
          <cell r="CN11">
            <v>384007.08</v>
          </cell>
          <cell r="CO11">
            <v>384007.08</v>
          </cell>
          <cell r="CP11">
            <v>384007.08</v>
          </cell>
          <cell r="CQ11">
            <v>384007.08</v>
          </cell>
          <cell r="CR11">
            <v>384007.08</v>
          </cell>
          <cell r="CS11">
            <v>384007.08</v>
          </cell>
          <cell r="CT11">
            <v>384007.08</v>
          </cell>
          <cell r="CU11">
            <v>384007.08</v>
          </cell>
          <cell r="CV11">
            <v>384007.08</v>
          </cell>
          <cell r="CW11">
            <v>384007.08</v>
          </cell>
          <cell r="CX11">
            <v>384007.08</v>
          </cell>
          <cell r="CY11">
            <v>384007.08</v>
          </cell>
          <cell r="CZ11">
            <v>384007.08</v>
          </cell>
          <cell r="DA11">
            <v>384007.08</v>
          </cell>
        </row>
        <row r="12">
          <cell r="D12">
            <v>556125.82999999996</v>
          </cell>
          <cell r="E12">
            <v>556125.82999999996</v>
          </cell>
          <cell r="F12">
            <v>556125.82999999996</v>
          </cell>
          <cell r="G12">
            <v>556125.82999999996</v>
          </cell>
          <cell r="H12">
            <v>556125.82999999996</v>
          </cell>
          <cell r="I12">
            <v>556125.82999999996</v>
          </cell>
          <cell r="J12">
            <v>556125.82999999996</v>
          </cell>
          <cell r="K12">
            <v>556125.82999999996</v>
          </cell>
          <cell r="L12">
            <v>556125.82999999996</v>
          </cell>
          <cell r="M12">
            <v>556125.82999999996</v>
          </cell>
          <cell r="N12">
            <v>556125.82999999996</v>
          </cell>
          <cell r="O12">
            <v>556125.82999999996</v>
          </cell>
          <cell r="P12">
            <v>556125.82999999996</v>
          </cell>
          <cell r="Q12">
            <v>556125.82999999996</v>
          </cell>
          <cell r="R12">
            <v>556125.82999999996</v>
          </cell>
          <cell r="S12">
            <v>556125.82999999996</v>
          </cell>
          <cell r="T12">
            <v>556125.82999999996</v>
          </cell>
          <cell r="U12">
            <v>556125.82999999996</v>
          </cell>
          <cell r="V12">
            <v>557458.31999999995</v>
          </cell>
          <cell r="W12">
            <v>557458.31999999995</v>
          </cell>
          <cell r="X12">
            <v>556125.82999999996</v>
          </cell>
          <cell r="Y12">
            <v>557458.31999999995</v>
          </cell>
          <cell r="Z12">
            <v>557656.78</v>
          </cell>
          <cell r="AA12">
            <v>665313.13</v>
          </cell>
          <cell r="AB12">
            <v>557458.31999999995</v>
          </cell>
          <cell r="AC12">
            <v>665313.13</v>
          </cell>
          <cell r="AD12">
            <v>665313.13</v>
          </cell>
          <cell r="AE12">
            <v>666488.05000000005</v>
          </cell>
          <cell r="AF12">
            <v>665313.13</v>
          </cell>
          <cell r="AG12">
            <v>666488.05000000005</v>
          </cell>
          <cell r="AH12">
            <v>666488.05000000005</v>
          </cell>
          <cell r="AI12">
            <v>666488.05000000005</v>
          </cell>
          <cell r="AJ12">
            <v>666488.05000000005</v>
          </cell>
          <cell r="AK12">
            <v>556125.82999999996</v>
          </cell>
          <cell r="AL12">
            <v>666488.05000000005</v>
          </cell>
          <cell r="AM12">
            <v>666488.05000000005</v>
          </cell>
          <cell r="AN12">
            <v>666488.05000000005</v>
          </cell>
          <cell r="AO12">
            <v>666488.05000000005</v>
          </cell>
          <cell r="AP12">
            <v>666488.05000000005</v>
          </cell>
          <cell r="AQ12">
            <v>666488.05000000005</v>
          </cell>
          <cell r="AR12">
            <v>666488.05000000005</v>
          </cell>
          <cell r="AS12">
            <v>666488.05000000005</v>
          </cell>
          <cell r="AT12">
            <v>666488.05000000005</v>
          </cell>
          <cell r="AU12">
            <v>666488.05000000005</v>
          </cell>
          <cell r="AV12">
            <v>666488.05000000005</v>
          </cell>
          <cell r="AW12">
            <v>666488.05000000005</v>
          </cell>
          <cell r="AX12">
            <v>666488.05000000005</v>
          </cell>
          <cell r="AY12">
            <v>666488.05000000005</v>
          </cell>
          <cell r="AZ12">
            <v>666488.05000000005</v>
          </cell>
          <cell r="BA12">
            <v>666488.05000000005</v>
          </cell>
          <cell r="BB12">
            <v>666488.05000000005</v>
          </cell>
          <cell r="BC12">
            <v>666488.05000000005</v>
          </cell>
          <cell r="BD12">
            <v>666488.05000000005</v>
          </cell>
          <cell r="BE12">
            <v>666488.05000000005</v>
          </cell>
          <cell r="BF12">
            <v>666488.05000000005</v>
          </cell>
          <cell r="BG12">
            <v>666488.05000000005</v>
          </cell>
          <cell r="BH12">
            <v>707704.36</v>
          </cell>
          <cell r="BI12">
            <v>721566.97</v>
          </cell>
          <cell r="BJ12">
            <v>666488.05000000005</v>
          </cell>
          <cell r="BK12">
            <v>721566.97</v>
          </cell>
          <cell r="BL12">
            <v>721566.97</v>
          </cell>
          <cell r="BM12">
            <v>726855.69</v>
          </cell>
          <cell r="BN12">
            <v>721566.97</v>
          </cell>
          <cell r="BO12">
            <v>734448.68</v>
          </cell>
          <cell r="BP12">
            <v>734448.68</v>
          </cell>
          <cell r="BQ12">
            <v>734448.68</v>
          </cell>
          <cell r="BR12">
            <v>734448.68</v>
          </cell>
          <cell r="BS12">
            <v>666488.05000000005</v>
          </cell>
          <cell r="BT12">
            <v>666488.05000000005</v>
          </cell>
          <cell r="BU12">
            <v>666488.05000000005</v>
          </cell>
          <cell r="BV12">
            <v>666488.05000000005</v>
          </cell>
          <cell r="BW12">
            <v>666488.05000000005</v>
          </cell>
          <cell r="BX12">
            <v>666488.05000000005</v>
          </cell>
          <cell r="BY12">
            <v>666488.05000000005</v>
          </cell>
          <cell r="BZ12">
            <v>666488.05000000005</v>
          </cell>
          <cell r="CA12">
            <v>666488.05000000005</v>
          </cell>
          <cell r="CB12">
            <v>666488.05000000005</v>
          </cell>
          <cell r="CC12">
            <v>666488.05000000005</v>
          </cell>
          <cell r="CD12">
            <v>666488.05000000005</v>
          </cell>
          <cell r="CE12">
            <v>666488.05000000005</v>
          </cell>
          <cell r="CF12">
            <v>666488.05000000005</v>
          </cell>
          <cell r="CG12">
            <v>666488.05000000005</v>
          </cell>
          <cell r="CH12">
            <v>666488.05000000005</v>
          </cell>
          <cell r="CI12">
            <v>666488.05000000005</v>
          </cell>
          <cell r="CJ12">
            <v>666488.05000000005</v>
          </cell>
          <cell r="CK12">
            <v>734448.68</v>
          </cell>
          <cell r="CL12">
            <v>734448.68</v>
          </cell>
          <cell r="CM12">
            <v>734448.68</v>
          </cell>
          <cell r="CN12">
            <v>734448.68</v>
          </cell>
          <cell r="CO12">
            <v>734448.68</v>
          </cell>
          <cell r="CP12">
            <v>734448.68</v>
          </cell>
          <cell r="CQ12">
            <v>734448.68</v>
          </cell>
          <cell r="CR12">
            <v>734448.68</v>
          </cell>
          <cell r="CS12">
            <v>734448.68</v>
          </cell>
          <cell r="CT12">
            <v>734448.68</v>
          </cell>
          <cell r="CU12">
            <v>734448.68</v>
          </cell>
          <cell r="CV12">
            <v>734448.68</v>
          </cell>
          <cell r="CW12">
            <v>734448.68</v>
          </cell>
          <cell r="CX12">
            <v>734448.68</v>
          </cell>
          <cell r="CY12">
            <v>734448.68</v>
          </cell>
          <cell r="CZ12">
            <v>734448.68</v>
          </cell>
          <cell r="DA12">
            <v>734448.68</v>
          </cell>
        </row>
        <row r="13">
          <cell r="D13">
            <v>10131598.289999999</v>
          </cell>
          <cell r="E13">
            <v>10131598.289999999</v>
          </cell>
          <cell r="F13">
            <v>10131598.289999999</v>
          </cell>
          <cell r="G13">
            <v>10131598.289999999</v>
          </cell>
          <cell r="H13">
            <v>10131598.289999999</v>
          </cell>
          <cell r="I13">
            <v>10131598.289999999</v>
          </cell>
          <cell r="J13">
            <v>10131598.289999999</v>
          </cell>
          <cell r="K13">
            <v>10131598.289999999</v>
          </cell>
          <cell r="L13">
            <v>10131598.289999999</v>
          </cell>
          <cell r="M13">
            <v>10131598.289999999</v>
          </cell>
          <cell r="N13">
            <v>10131598.289999999</v>
          </cell>
          <cell r="O13">
            <v>10131598.289999999</v>
          </cell>
          <cell r="P13">
            <v>10131598.289999999</v>
          </cell>
          <cell r="Q13">
            <v>10131598.289999999</v>
          </cell>
          <cell r="R13">
            <v>10131598.289999999</v>
          </cell>
          <cell r="S13">
            <v>10131598.289999999</v>
          </cell>
          <cell r="T13">
            <v>10131598.289999999</v>
          </cell>
          <cell r="U13">
            <v>10131598.289999999</v>
          </cell>
          <cell r="V13">
            <v>10178822.949999999</v>
          </cell>
          <cell r="W13">
            <v>10178588.279999999</v>
          </cell>
          <cell r="X13">
            <v>10131598.289999999</v>
          </cell>
          <cell r="Y13">
            <v>10178636.869999999</v>
          </cell>
          <cell r="Z13">
            <v>10182525.779999999</v>
          </cell>
          <cell r="AA13">
            <v>10191679.59</v>
          </cell>
          <cell r="AB13">
            <v>10178636.869999999</v>
          </cell>
          <cell r="AC13">
            <v>10192199.59</v>
          </cell>
          <cell r="AD13">
            <v>10192333.59</v>
          </cell>
          <cell r="AE13">
            <v>10205529.84</v>
          </cell>
          <cell r="AF13">
            <v>10192199.59</v>
          </cell>
          <cell r="AG13">
            <v>10205561.039999999</v>
          </cell>
          <cell r="AH13">
            <v>10205639.039999999</v>
          </cell>
          <cell r="AI13">
            <v>10687409.98</v>
          </cell>
          <cell r="AJ13">
            <v>10205561.039999999</v>
          </cell>
          <cell r="AK13">
            <v>10131598.289999999</v>
          </cell>
          <cell r="AL13">
            <v>10695926.33</v>
          </cell>
          <cell r="AM13">
            <v>10695926.33</v>
          </cell>
          <cell r="AN13">
            <v>10695926.33</v>
          </cell>
          <cell r="AO13">
            <v>10695926.33</v>
          </cell>
          <cell r="AP13">
            <v>10695926.33</v>
          </cell>
          <cell r="AQ13">
            <v>10695926.33</v>
          </cell>
          <cell r="AR13">
            <v>10695926.33</v>
          </cell>
          <cell r="AS13">
            <v>10695926.33</v>
          </cell>
          <cell r="AT13">
            <v>10695926.33</v>
          </cell>
          <cell r="AU13">
            <v>10695926.33</v>
          </cell>
          <cell r="AV13">
            <v>10695926.33</v>
          </cell>
          <cell r="AW13">
            <v>10695926.33</v>
          </cell>
          <cell r="AX13">
            <v>10695926.33</v>
          </cell>
          <cell r="AY13">
            <v>10695926.33</v>
          </cell>
          <cell r="AZ13">
            <v>10695926.33</v>
          </cell>
          <cell r="BA13">
            <v>10695926.33</v>
          </cell>
          <cell r="BB13">
            <v>10695926.33</v>
          </cell>
          <cell r="BC13">
            <v>10695926.33</v>
          </cell>
          <cell r="BD13">
            <v>10695047.949999999</v>
          </cell>
          <cell r="BE13">
            <v>10711565.949999999</v>
          </cell>
          <cell r="BF13">
            <v>10695926.33</v>
          </cell>
          <cell r="BG13">
            <v>10710557.35</v>
          </cell>
          <cell r="BH13">
            <v>10756392.52</v>
          </cell>
          <cell r="BI13">
            <v>10756300.539999999</v>
          </cell>
          <cell r="BJ13">
            <v>10710557.35</v>
          </cell>
          <cell r="BK13">
            <v>10773308.539999999</v>
          </cell>
          <cell r="BL13">
            <v>10769073.619999999</v>
          </cell>
          <cell r="BM13">
            <v>10807931.51</v>
          </cell>
          <cell r="BN13">
            <v>10773308.539999999</v>
          </cell>
          <cell r="BO13">
            <v>10833099.699999999</v>
          </cell>
          <cell r="BP13">
            <v>10833099.699999999</v>
          </cell>
          <cell r="BQ13">
            <v>10833099.699999999</v>
          </cell>
          <cell r="BR13">
            <v>10833099.699999999</v>
          </cell>
          <cell r="BS13">
            <v>10695926.33</v>
          </cell>
          <cell r="BT13">
            <v>10695926.33</v>
          </cell>
          <cell r="BU13">
            <v>10695926.33</v>
          </cell>
          <cell r="BV13">
            <v>10695926.33</v>
          </cell>
          <cell r="BW13">
            <v>10695926.33</v>
          </cell>
          <cell r="BX13">
            <v>10695926.33</v>
          </cell>
          <cell r="BY13">
            <v>10695926.33</v>
          </cell>
          <cell r="BZ13">
            <v>10695926.33</v>
          </cell>
          <cell r="CA13">
            <v>10695926.33</v>
          </cell>
          <cell r="CB13">
            <v>10695926.33</v>
          </cell>
          <cell r="CC13">
            <v>10695926.33</v>
          </cell>
          <cell r="CD13">
            <v>10695926.33</v>
          </cell>
          <cell r="CE13">
            <v>10695926.33</v>
          </cell>
          <cell r="CF13">
            <v>10695926.33</v>
          </cell>
          <cell r="CG13">
            <v>10695926.33</v>
          </cell>
          <cell r="CH13">
            <v>10695926.33</v>
          </cell>
          <cell r="CI13">
            <v>10695926.33</v>
          </cell>
          <cell r="CJ13">
            <v>10695926.33</v>
          </cell>
          <cell r="CK13">
            <v>10833099.699999999</v>
          </cell>
          <cell r="CL13">
            <v>10833099.699999999</v>
          </cell>
          <cell r="CM13">
            <v>10833099.699999999</v>
          </cell>
          <cell r="CN13">
            <v>10833099.699999999</v>
          </cell>
          <cell r="CO13">
            <v>10833099.699999999</v>
          </cell>
          <cell r="CP13">
            <v>10833099.699999999</v>
          </cell>
          <cell r="CQ13">
            <v>10833099.699999999</v>
          </cell>
          <cell r="CR13">
            <v>10833099.699999999</v>
          </cell>
          <cell r="CS13">
            <v>10833099.699999999</v>
          </cell>
          <cell r="CT13">
            <v>10833099.699999999</v>
          </cell>
          <cell r="CU13">
            <v>10833099.699999999</v>
          </cell>
          <cell r="CV13">
            <v>10833099.699999999</v>
          </cell>
          <cell r="CW13">
            <v>10833099.699999999</v>
          </cell>
          <cell r="CX13">
            <v>10833099.699999999</v>
          </cell>
          <cell r="CY13">
            <v>10833099.699999999</v>
          </cell>
          <cell r="CZ13">
            <v>10833099.699999999</v>
          </cell>
          <cell r="DA13">
            <v>10833099.699999999</v>
          </cell>
        </row>
        <row r="14">
          <cell r="D14">
            <v>9200844.2599999998</v>
          </cell>
          <cell r="E14">
            <v>9200844.2599999998</v>
          </cell>
          <cell r="F14">
            <v>9200844.2599999998</v>
          </cell>
          <cell r="G14">
            <v>9200844.2599999998</v>
          </cell>
          <cell r="H14">
            <v>9200844.2599999998</v>
          </cell>
          <cell r="I14">
            <v>9200844.2599999998</v>
          </cell>
          <cell r="J14">
            <v>9200844.2599999998</v>
          </cell>
          <cell r="K14">
            <v>9200844.2599999998</v>
          </cell>
          <cell r="L14">
            <v>9200844.2599999998</v>
          </cell>
          <cell r="M14">
            <v>9200844.2599999998</v>
          </cell>
          <cell r="N14">
            <v>9200844.2599999998</v>
          </cell>
          <cell r="O14">
            <v>9200844.2599999998</v>
          </cell>
          <cell r="P14">
            <v>9200844.2599999998</v>
          </cell>
          <cell r="Q14">
            <v>9200844.2599999998</v>
          </cell>
          <cell r="R14">
            <v>9200844.2599999998</v>
          </cell>
          <cell r="S14">
            <v>9200844.2599999998</v>
          </cell>
          <cell r="T14">
            <v>9200844.2599999998</v>
          </cell>
          <cell r="U14">
            <v>9200844.2599999998</v>
          </cell>
          <cell r="V14">
            <v>9248122.1199999992</v>
          </cell>
          <cell r="W14">
            <v>9248122.1199999992</v>
          </cell>
          <cell r="X14">
            <v>9200844.2599999998</v>
          </cell>
          <cell r="Y14">
            <v>9248122.1199999992</v>
          </cell>
          <cell r="Z14">
            <v>9252225.3499999996</v>
          </cell>
          <cell r="AA14">
            <v>9257733.8200000003</v>
          </cell>
          <cell r="AB14">
            <v>9248122.1199999992</v>
          </cell>
          <cell r="AC14">
            <v>9257733.8200000003</v>
          </cell>
          <cell r="AD14">
            <v>9257733.8200000003</v>
          </cell>
          <cell r="AE14">
            <v>9270930.0700000003</v>
          </cell>
          <cell r="AF14">
            <v>9257733.8200000003</v>
          </cell>
          <cell r="AG14">
            <v>9270930.0700000003</v>
          </cell>
          <cell r="AH14">
            <v>9270930.0700000003</v>
          </cell>
          <cell r="AI14">
            <v>9751358.5899999999</v>
          </cell>
          <cell r="AJ14">
            <v>9270930.0700000003</v>
          </cell>
          <cell r="AK14">
            <v>9200844.2599999998</v>
          </cell>
          <cell r="AL14">
            <v>9751358.5899999999</v>
          </cell>
          <cell r="AM14">
            <v>9751358.5899999999</v>
          </cell>
          <cell r="AN14">
            <v>9751358.5899999999</v>
          </cell>
          <cell r="AO14">
            <v>9751358.5899999999</v>
          </cell>
          <cell r="AP14">
            <v>9751358.5899999999</v>
          </cell>
          <cell r="AQ14">
            <v>9751358.5899999999</v>
          </cell>
          <cell r="AR14">
            <v>9751358.5899999999</v>
          </cell>
          <cell r="AS14">
            <v>9751358.5899999999</v>
          </cell>
          <cell r="AT14">
            <v>9751358.5899999999</v>
          </cell>
          <cell r="AU14">
            <v>9751358.5899999999</v>
          </cell>
          <cell r="AV14">
            <v>9751358.5899999999</v>
          </cell>
          <cell r="AW14">
            <v>9751358.5899999999</v>
          </cell>
          <cell r="AX14">
            <v>9751358.5899999999</v>
          </cell>
          <cell r="AY14">
            <v>9751358.5899999999</v>
          </cell>
          <cell r="AZ14">
            <v>9751358.5899999999</v>
          </cell>
          <cell r="BA14">
            <v>9751358.5899999999</v>
          </cell>
          <cell r="BB14">
            <v>9751358.5899999999</v>
          </cell>
          <cell r="BC14">
            <v>9751358.5899999999</v>
          </cell>
          <cell r="BD14">
            <v>9751358.5899999999</v>
          </cell>
          <cell r="BE14">
            <v>9767800.5399999991</v>
          </cell>
          <cell r="BF14">
            <v>9751358.5899999999</v>
          </cell>
          <cell r="BG14">
            <v>9767800.5399999991</v>
          </cell>
          <cell r="BH14">
            <v>9780512</v>
          </cell>
          <cell r="BI14">
            <v>9780512</v>
          </cell>
          <cell r="BJ14">
            <v>9767800.5399999991</v>
          </cell>
          <cell r="BK14">
            <v>9797520</v>
          </cell>
          <cell r="BL14">
            <v>9797520</v>
          </cell>
          <cell r="BM14">
            <v>9836543.1699999999</v>
          </cell>
          <cell r="BN14">
            <v>9797520</v>
          </cell>
          <cell r="BO14">
            <v>9836543.1699999999</v>
          </cell>
          <cell r="BP14">
            <v>9836543.1699999999</v>
          </cell>
          <cell r="BQ14">
            <v>9836543.1699999999</v>
          </cell>
          <cell r="BR14">
            <v>9836543.1699999999</v>
          </cell>
          <cell r="BS14">
            <v>9751358.5899999999</v>
          </cell>
          <cell r="BT14">
            <v>9751358.5899999999</v>
          </cell>
          <cell r="BU14">
            <v>9751358.5899999999</v>
          </cell>
          <cell r="BV14">
            <v>9751358.5899999999</v>
          </cell>
          <cell r="BW14">
            <v>9751358.5899999999</v>
          </cell>
          <cell r="BX14">
            <v>9751358.5899999999</v>
          </cell>
          <cell r="BY14">
            <v>9751358.5899999999</v>
          </cell>
          <cell r="BZ14">
            <v>9751358.5899999999</v>
          </cell>
          <cell r="CA14">
            <v>9751358.5899999999</v>
          </cell>
          <cell r="CB14">
            <v>9751358.5899999999</v>
          </cell>
          <cell r="CC14">
            <v>9751358.5899999999</v>
          </cell>
          <cell r="CD14">
            <v>9751358.5899999999</v>
          </cell>
          <cell r="CE14">
            <v>9751358.5899999999</v>
          </cell>
          <cell r="CF14">
            <v>9751358.5899999999</v>
          </cell>
          <cell r="CG14">
            <v>9751358.5899999999</v>
          </cell>
          <cell r="CH14">
            <v>9751358.5899999999</v>
          </cell>
          <cell r="CI14">
            <v>9751358.5899999999</v>
          </cell>
          <cell r="CJ14">
            <v>9751358.5899999999</v>
          </cell>
          <cell r="CK14">
            <v>9836543.1699999999</v>
          </cell>
          <cell r="CL14">
            <v>9836543.1699999999</v>
          </cell>
          <cell r="CM14">
            <v>9836543.1699999999</v>
          </cell>
          <cell r="CN14">
            <v>9836543.1699999999</v>
          </cell>
          <cell r="CO14">
            <v>9836543.1699999999</v>
          </cell>
          <cell r="CP14">
            <v>9836543.1699999999</v>
          </cell>
          <cell r="CQ14">
            <v>9836543.1699999999</v>
          </cell>
          <cell r="CR14">
            <v>9836543.1699999999</v>
          </cell>
          <cell r="CS14">
            <v>9836543.1699999999</v>
          </cell>
          <cell r="CT14">
            <v>9836543.1699999999</v>
          </cell>
          <cell r="CU14">
            <v>9836543.1699999999</v>
          </cell>
          <cell r="CV14">
            <v>9836543.1699999999</v>
          </cell>
          <cell r="CW14">
            <v>9836543.1699999999</v>
          </cell>
          <cell r="CX14">
            <v>9836543.1699999999</v>
          </cell>
          <cell r="CY14">
            <v>9836543.1699999999</v>
          </cell>
          <cell r="CZ14">
            <v>9836543.1699999999</v>
          </cell>
          <cell r="DA14">
            <v>9836543.1699999999</v>
          </cell>
        </row>
        <row r="15">
          <cell r="D15">
            <v>505286.75</v>
          </cell>
          <cell r="E15">
            <v>505286.75</v>
          </cell>
          <cell r="F15">
            <v>505286.75</v>
          </cell>
          <cell r="G15">
            <v>505286.75</v>
          </cell>
          <cell r="H15">
            <v>505286.75</v>
          </cell>
          <cell r="I15">
            <v>505286.75</v>
          </cell>
          <cell r="J15">
            <v>505286.75</v>
          </cell>
          <cell r="K15">
            <v>505286.75</v>
          </cell>
          <cell r="L15">
            <v>505286.75</v>
          </cell>
          <cell r="M15">
            <v>505286.75</v>
          </cell>
          <cell r="N15">
            <v>505286.75</v>
          </cell>
          <cell r="O15">
            <v>505286.75</v>
          </cell>
          <cell r="P15">
            <v>505286.75</v>
          </cell>
          <cell r="Q15">
            <v>505286.75</v>
          </cell>
          <cell r="R15">
            <v>505286.75</v>
          </cell>
          <cell r="S15">
            <v>505286.75</v>
          </cell>
          <cell r="T15">
            <v>505286.75</v>
          </cell>
          <cell r="U15">
            <v>505286.75</v>
          </cell>
          <cell r="V15">
            <v>505286.75</v>
          </cell>
          <cell r="W15">
            <v>505111.15</v>
          </cell>
          <cell r="X15">
            <v>505286.75</v>
          </cell>
          <cell r="Y15">
            <v>505111.15</v>
          </cell>
          <cell r="Z15">
            <v>505591.68</v>
          </cell>
          <cell r="AA15">
            <v>505591.68</v>
          </cell>
          <cell r="AB15">
            <v>505111.15</v>
          </cell>
          <cell r="AC15">
            <v>505591.68</v>
          </cell>
          <cell r="AD15">
            <v>505709.78</v>
          </cell>
          <cell r="AE15">
            <v>505709.78</v>
          </cell>
          <cell r="AF15">
            <v>505591.68</v>
          </cell>
          <cell r="AG15">
            <v>505709.78</v>
          </cell>
          <cell r="AH15">
            <v>505709.78</v>
          </cell>
          <cell r="AI15">
            <v>507052.21</v>
          </cell>
          <cell r="AJ15">
            <v>505709.78</v>
          </cell>
          <cell r="AK15">
            <v>505286.75</v>
          </cell>
          <cell r="AL15">
            <v>514323.34</v>
          </cell>
          <cell r="AM15">
            <v>514323.34</v>
          </cell>
          <cell r="AN15">
            <v>514323.34</v>
          </cell>
          <cell r="AO15">
            <v>514323.34</v>
          </cell>
          <cell r="AP15">
            <v>514323.34</v>
          </cell>
          <cell r="AQ15">
            <v>514323.34</v>
          </cell>
          <cell r="AR15">
            <v>514323.34</v>
          </cell>
          <cell r="AS15">
            <v>514323.34</v>
          </cell>
          <cell r="AT15">
            <v>514323.34</v>
          </cell>
          <cell r="AU15">
            <v>514323.34</v>
          </cell>
          <cell r="AV15">
            <v>514323.34</v>
          </cell>
          <cell r="AW15">
            <v>514323.34</v>
          </cell>
          <cell r="AX15">
            <v>514323.34</v>
          </cell>
          <cell r="AY15">
            <v>514323.34</v>
          </cell>
          <cell r="AZ15">
            <v>514323.34</v>
          </cell>
          <cell r="BA15">
            <v>514323.34</v>
          </cell>
          <cell r="BB15">
            <v>514323.34</v>
          </cell>
          <cell r="BC15">
            <v>514323.34</v>
          </cell>
          <cell r="BD15">
            <v>514323.34</v>
          </cell>
          <cell r="BE15">
            <v>514323.34</v>
          </cell>
          <cell r="BF15">
            <v>514323.34</v>
          </cell>
          <cell r="BG15">
            <v>513546.44</v>
          </cell>
          <cell r="BH15">
            <v>513546.44</v>
          </cell>
          <cell r="BI15">
            <v>513546.44</v>
          </cell>
          <cell r="BJ15">
            <v>513546.44</v>
          </cell>
          <cell r="BK15">
            <v>513546.44</v>
          </cell>
          <cell r="BL15">
            <v>509496.01</v>
          </cell>
          <cell r="BM15">
            <v>509482.11</v>
          </cell>
          <cell r="BN15">
            <v>513546.44</v>
          </cell>
          <cell r="BO15">
            <v>510455.71</v>
          </cell>
          <cell r="BP15">
            <v>510455.71</v>
          </cell>
          <cell r="BQ15">
            <v>510455.71</v>
          </cell>
          <cell r="BR15">
            <v>510455.71</v>
          </cell>
          <cell r="BS15">
            <v>514323.34</v>
          </cell>
          <cell r="BT15">
            <v>514323.34</v>
          </cell>
          <cell r="BU15">
            <v>514323.34</v>
          </cell>
          <cell r="BV15">
            <v>514323.34</v>
          </cell>
          <cell r="BW15">
            <v>514323.34</v>
          </cell>
          <cell r="BX15">
            <v>514323.34</v>
          </cell>
          <cell r="BY15">
            <v>514323.34</v>
          </cell>
          <cell r="BZ15">
            <v>514323.34</v>
          </cell>
          <cell r="CA15">
            <v>514323.34</v>
          </cell>
          <cell r="CB15">
            <v>514323.34</v>
          </cell>
          <cell r="CC15">
            <v>514323.34</v>
          </cell>
          <cell r="CD15">
            <v>514323.34</v>
          </cell>
          <cell r="CE15">
            <v>514323.34</v>
          </cell>
          <cell r="CF15">
            <v>514323.34</v>
          </cell>
          <cell r="CG15">
            <v>514323.34</v>
          </cell>
          <cell r="CH15">
            <v>514323.34</v>
          </cell>
          <cell r="CI15">
            <v>514323.34</v>
          </cell>
          <cell r="CJ15">
            <v>514323.34</v>
          </cell>
          <cell r="CK15">
            <v>510455.71</v>
          </cell>
          <cell r="CL15">
            <v>510455.71</v>
          </cell>
          <cell r="CM15">
            <v>510455.71</v>
          </cell>
          <cell r="CN15">
            <v>510455.71</v>
          </cell>
          <cell r="CO15">
            <v>510455.71</v>
          </cell>
          <cell r="CP15">
            <v>510455.71</v>
          </cell>
          <cell r="CQ15">
            <v>510455.71</v>
          </cell>
          <cell r="CR15">
            <v>510455.71</v>
          </cell>
          <cell r="CS15">
            <v>510455.71</v>
          </cell>
          <cell r="CT15">
            <v>510455.71</v>
          </cell>
          <cell r="CU15">
            <v>510455.71</v>
          </cell>
          <cell r="CV15">
            <v>510455.71</v>
          </cell>
          <cell r="CW15">
            <v>510455.71</v>
          </cell>
          <cell r="CX15">
            <v>510455.71</v>
          </cell>
          <cell r="CY15">
            <v>510455.71</v>
          </cell>
          <cell r="CZ15">
            <v>510455.71</v>
          </cell>
          <cell r="DA15">
            <v>510455.71</v>
          </cell>
        </row>
        <row r="16">
          <cell r="D16">
            <v>49944.82</v>
          </cell>
          <cell r="E16">
            <v>49944.82</v>
          </cell>
          <cell r="F16">
            <v>49944.82</v>
          </cell>
          <cell r="G16">
            <v>49944.82</v>
          </cell>
          <cell r="H16">
            <v>49944.82</v>
          </cell>
          <cell r="I16">
            <v>49944.82</v>
          </cell>
          <cell r="J16">
            <v>49944.82</v>
          </cell>
          <cell r="K16">
            <v>49944.82</v>
          </cell>
          <cell r="L16">
            <v>49944.82</v>
          </cell>
          <cell r="M16">
            <v>49944.82</v>
          </cell>
          <cell r="N16">
            <v>49944.82</v>
          </cell>
          <cell r="O16">
            <v>49944.82</v>
          </cell>
          <cell r="P16">
            <v>49944.82</v>
          </cell>
          <cell r="Q16">
            <v>49944.82</v>
          </cell>
          <cell r="R16">
            <v>49944.82</v>
          </cell>
          <cell r="S16">
            <v>49944.82</v>
          </cell>
          <cell r="T16">
            <v>49944.82</v>
          </cell>
          <cell r="U16">
            <v>49944.82</v>
          </cell>
          <cell r="V16">
            <v>49944.82</v>
          </cell>
          <cell r="W16">
            <v>49944.82</v>
          </cell>
          <cell r="X16">
            <v>49944.82</v>
          </cell>
          <cell r="Y16">
            <v>49944.82</v>
          </cell>
          <cell r="Z16">
            <v>49691.78</v>
          </cell>
          <cell r="AA16">
            <v>49691.78</v>
          </cell>
          <cell r="AB16">
            <v>49944.82</v>
          </cell>
          <cell r="AC16">
            <v>49993.18</v>
          </cell>
          <cell r="AD16">
            <v>49993.18</v>
          </cell>
          <cell r="AE16">
            <v>49993.18</v>
          </cell>
          <cell r="AF16">
            <v>49993.18</v>
          </cell>
          <cell r="AG16">
            <v>50197.18</v>
          </cell>
          <cell r="AH16">
            <v>50275.18</v>
          </cell>
          <cell r="AI16">
            <v>50275.18</v>
          </cell>
          <cell r="AJ16">
            <v>50197.18</v>
          </cell>
          <cell r="AK16">
            <v>49944.82</v>
          </cell>
          <cell r="AL16">
            <v>50071.48</v>
          </cell>
          <cell r="AM16">
            <v>50071.48</v>
          </cell>
          <cell r="AN16">
            <v>50071.48</v>
          </cell>
          <cell r="AO16">
            <v>50071.48</v>
          </cell>
          <cell r="AP16">
            <v>50071.48</v>
          </cell>
          <cell r="AQ16">
            <v>50071.48</v>
          </cell>
          <cell r="AR16">
            <v>50071.48</v>
          </cell>
          <cell r="AS16">
            <v>50071.48</v>
          </cell>
          <cell r="AT16">
            <v>50071.48</v>
          </cell>
          <cell r="AU16">
            <v>50071.48</v>
          </cell>
          <cell r="AV16">
            <v>50071.48</v>
          </cell>
          <cell r="AW16">
            <v>50071.48</v>
          </cell>
          <cell r="AX16">
            <v>50071.48</v>
          </cell>
          <cell r="AY16">
            <v>50071.48</v>
          </cell>
          <cell r="AZ16">
            <v>50071.48</v>
          </cell>
          <cell r="BA16">
            <v>50071.48</v>
          </cell>
          <cell r="BB16">
            <v>50071.48</v>
          </cell>
          <cell r="BC16">
            <v>50071.48</v>
          </cell>
          <cell r="BD16">
            <v>50071.48</v>
          </cell>
          <cell r="BE16">
            <v>50071.48</v>
          </cell>
          <cell r="BF16">
            <v>50071.48</v>
          </cell>
          <cell r="BG16">
            <v>50066.98</v>
          </cell>
          <cell r="BH16">
            <v>49820.44</v>
          </cell>
          <cell r="BI16">
            <v>49820.44</v>
          </cell>
          <cell r="BJ16">
            <v>50066.98</v>
          </cell>
          <cell r="BK16">
            <v>49820.44</v>
          </cell>
          <cell r="BL16">
            <v>49820.44</v>
          </cell>
          <cell r="BM16">
            <v>49820.44</v>
          </cell>
          <cell r="BN16">
            <v>49820.44</v>
          </cell>
          <cell r="BO16">
            <v>49860.53</v>
          </cell>
          <cell r="BP16">
            <v>49860.53</v>
          </cell>
          <cell r="BQ16">
            <v>49860.53</v>
          </cell>
          <cell r="BR16">
            <v>49860.53</v>
          </cell>
          <cell r="BS16">
            <v>50071.48</v>
          </cell>
          <cell r="BT16">
            <v>50071.48</v>
          </cell>
          <cell r="BU16">
            <v>50071.48</v>
          </cell>
          <cell r="BV16">
            <v>50071.48</v>
          </cell>
          <cell r="BW16">
            <v>50071.48</v>
          </cell>
          <cell r="BX16">
            <v>50071.48</v>
          </cell>
          <cell r="BY16">
            <v>50071.48</v>
          </cell>
          <cell r="BZ16">
            <v>50071.48</v>
          </cell>
          <cell r="CA16">
            <v>50071.48</v>
          </cell>
          <cell r="CB16">
            <v>50071.48</v>
          </cell>
          <cell r="CC16">
            <v>50071.48</v>
          </cell>
          <cell r="CD16">
            <v>50071.48</v>
          </cell>
          <cell r="CE16">
            <v>50071.48</v>
          </cell>
          <cell r="CF16">
            <v>50071.48</v>
          </cell>
          <cell r="CG16">
            <v>50071.48</v>
          </cell>
          <cell r="CH16">
            <v>50071.48</v>
          </cell>
          <cell r="CI16">
            <v>50071.48</v>
          </cell>
          <cell r="CJ16">
            <v>50071.48</v>
          </cell>
          <cell r="CK16">
            <v>49860.53</v>
          </cell>
          <cell r="CL16">
            <v>49860.53</v>
          </cell>
          <cell r="CM16">
            <v>49860.53</v>
          </cell>
          <cell r="CN16">
            <v>49860.53</v>
          </cell>
          <cell r="CO16">
            <v>49860.53</v>
          </cell>
          <cell r="CP16">
            <v>49860.53</v>
          </cell>
          <cell r="CQ16">
            <v>49860.53</v>
          </cell>
          <cell r="CR16">
            <v>49860.53</v>
          </cell>
          <cell r="CS16">
            <v>49860.53</v>
          </cell>
          <cell r="CT16">
            <v>49860.53</v>
          </cell>
          <cell r="CU16">
            <v>49860.53</v>
          </cell>
          <cell r="CV16">
            <v>49860.53</v>
          </cell>
          <cell r="CW16">
            <v>49860.53</v>
          </cell>
          <cell r="CX16">
            <v>49860.53</v>
          </cell>
          <cell r="CY16">
            <v>49860.53</v>
          </cell>
          <cell r="CZ16">
            <v>49860.53</v>
          </cell>
          <cell r="DA16">
            <v>49860.53</v>
          </cell>
        </row>
        <row r="17">
          <cell r="D17">
            <v>328428.68</v>
          </cell>
          <cell r="E17">
            <v>328428.68</v>
          </cell>
          <cell r="F17">
            <v>328428.68</v>
          </cell>
          <cell r="G17">
            <v>328428.68</v>
          </cell>
          <cell r="H17">
            <v>328428.68</v>
          </cell>
          <cell r="I17">
            <v>328428.68</v>
          </cell>
          <cell r="J17">
            <v>328428.68</v>
          </cell>
          <cell r="K17">
            <v>328428.68</v>
          </cell>
          <cell r="L17">
            <v>328428.68</v>
          </cell>
          <cell r="M17">
            <v>328428.68</v>
          </cell>
          <cell r="N17">
            <v>328428.68</v>
          </cell>
          <cell r="O17">
            <v>328428.68</v>
          </cell>
          <cell r="P17">
            <v>328428.68</v>
          </cell>
          <cell r="Q17">
            <v>328428.68</v>
          </cell>
          <cell r="R17">
            <v>328428.68</v>
          </cell>
          <cell r="S17">
            <v>328428.68</v>
          </cell>
          <cell r="T17">
            <v>328428.68</v>
          </cell>
          <cell r="U17">
            <v>328428.68</v>
          </cell>
          <cell r="V17">
            <v>328375.5</v>
          </cell>
          <cell r="W17">
            <v>328269.12</v>
          </cell>
          <cell r="X17">
            <v>328428.68</v>
          </cell>
          <cell r="Y17">
            <v>328317.71999999997</v>
          </cell>
          <cell r="Z17">
            <v>327827.57</v>
          </cell>
          <cell r="AA17">
            <v>331318.58</v>
          </cell>
          <cell r="AB17">
            <v>328317.71999999997</v>
          </cell>
          <cell r="AC17">
            <v>331318.58</v>
          </cell>
          <cell r="AD17">
            <v>331185.51</v>
          </cell>
          <cell r="AE17">
            <v>331185.51</v>
          </cell>
          <cell r="AF17">
            <v>331318.58</v>
          </cell>
          <cell r="AG17">
            <v>331012.71000000002</v>
          </cell>
          <cell r="AH17">
            <v>331012.71000000002</v>
          </cell>
          <cell r="AI17">
            <v>331012.71000000002</v>
          </cell>
          <cell r="AJ17">
            <v>331012.71000000002</v>
          </cell>
          <cell r="AK17">
            <v>328428.68</v>
          </cell>
          <cell r="AL17">
            <v>331007.75</v>
          </cell>
          <cell r="AM17">
            <v>331007.75</v>
          </cell>
          <cell r="AN17">
            <v>331007.75</v>
          </cell>
          <cell r="AO17">
            <v>331007.75</v>
          </cell>
          <cell r="AP17">
            <v>331007.75</v>
          </cell>
          <cell r="AQ17">
            <v>331007.75</v>
          </cell>
          <cell r="AR17">
            <v>331007.75</v>
          </cell>
          <cell r="AS17">
            <v>331007.75</v>
          </cell>
          <cell r="AT17">
            <v>331007.75</v>
          </cell>
          <cell r="AU17">
            <v>331007.75</v>
          </cell>
          <cell r="AV17">
            <v>331007.75</v>
          </cell>
          <cell r="AW17">
            <v>331007.75</v>
          </cell>
          <cell r="AX17">
            <v>331007.75</v>
          </cell>
          <cell r="AY17">
            <v>331007.75</v>
          </cell>
          <cell r="AZ17">
            <v>331007.75</v>
          </cell>
          <cell r="BA17">
            <v>331007.75</v>
          </cell>
          <cell r="BB17">
            <v>331007.75</v>
          </cell>
          <cell r="BC17">
            <v>331007.75</v>
          </cell>
          <cell r="BD17">
            <v>330129.37</v>
          </cell>
          <cell r="BE17">
            <v>330205.43</v>
          </cell>
          <cell r="BF17">
            <v>331007.75</v>
          </cell>
          <cell r="BG17">
            <v>329978.21999999997</v>
          </cell>
          <cell r="BH17">
            <v>363348.46</v>
          </cell>
          <cell r="BI17">
            <v>363256.5</v>
          </cell>
          <cell r="BJ17">
            <v>329978.21999999997</v>
          </cell>
          <cell r="BK17">
            <v>363256.5</v>
          </cell>
          <cell r="BL17">
            <v>363072.01</v>
          </cell>
          <cell r="BM17">
            <v>362920.63</v>
          </cell>
          <cell r="BN17">
            <v>363256.5</v>
          </cell>
          <cell r="BO17">
            <v>387075.13</v>
          </cell>
          <cell r="BP17">
            <v>387075.13</v>
          </cell>
          <cell r="BQ17">
            <v>387075.13</v>
          </cell>
          <cell r="BR17">
            <v>387075.13</v>
          </cell>
          <cell r="BS17">
            <v>331007.75</v>
          </cell>
          <cell r="BT17">
            <v>331007.75</v>
          </cell>
          <cell r="BU17">
            <v>331007.75</v>
          </cell>
          <cell r="BV17">
            <v>331007.75</v>
          </cell>
          <cell r="BW17">
            <v>331007.75</v>
          </cell>
          <cell r="BX17">
            <v>331007.75</v>
          </cell>
          <cell r="BY17">
            <v>331007.75</v>
          </cell>
          <cell r="BZ17">
            <v>331007.75</v>
          </cell>
          <cell r="CA17">
            <v>331007.75</v>
          </cell>
          <cell r="CB17">
            <v>331007.75</v>
          </cell>
          <cell r="CC17">
            <v>331007.75</v>
          </cell>
          <cell r="CD17">
            <v>331007.75</v>
          </cell>
          <cell r="CE17">
            <v>331007.75</v>
          </cell>
          <cell r="CF17">
            <v>331007.75</v>
          </cell>
          <cell r="CG17">
            <v>331007.75</v>
          </cell>
          <cell r="CH17">
            <v>331007.75</v>
          </cell>
          <cell r="CI17">
            <v>331007.75</v>
          </cell>
          <cell r="CJ17">
            <v>331007.75</v>
          </cell>
          <cell r="CK17">
            <v>387075.13</v>
          </cell>
          <cell r="CL17">
            <v>387075.13</v>
          </cell>
          <cell r="CM17">
            <v>387075.13</v>
          </cell>
          <cell r="CN17">
            <v>387075.13</v>
          </cell>
          <cell r="CO17">
            <v>387075.13</v>
          </cell>
          <cell r="CP17">
            <v>387075.13</v>
          </cell>
          <cell r="CQ17">
            <v>387075.13</v>
          </cell>
          <cell r="CR17">
            <v>387075.13</v>
          </cell>
          <cell r="CS17">
            <v>387075.13</v>
          </cell>
          <cell r="CT17">
            <v>387075.13</v>
          </cell>
          <cell r="CU17">
            <v>387075.13</v>
          </cell>
          <cell r="CV17">
            <v>387075.13</v>
          </cell>
          <cell r="CW17">
            <v>387075.13</v>
          </cell>
          <cell r="CX17">
            <v>387075.13</v>
          </cell>
          <cell r="CY17">
            <v>387075.13</v>
          </cell>
          <cell r="CZ17">
            <v>387075.13</v>
          </cell>
          <cell r="DA17">
            <v>387075.13</v>
          </cell>
        </row>
        <row r="18">
          <cell r="D18">
            <v>47093.760000000002</v>
          </cell>
          <cell r="E18">
            <v>47093.760000000002</v>
          </cell>
          <cell r="F18">
            <v>47093.760000000002</v>
          </cell>
          <cell r="G18">
            <v>47093.760000000002</v>
          </cell>
          <cell r="H18">
            <v>47093.760000000002</v>
          </cell>
          <cell r="I18">
            <v>47093.760000000002</v>
          </cell>
          <cell r="J18">
            <v>47093.760000000002</v>
          </cell>
          <cell r="K18">
            <v>47093.760000000002</v>
          </cell>
          <cell r="L18">
            <v>47093.760000000002</v>
          </cell>
          <cell r="M18">
            <v>47093.760000000002</v>
          </cell>
          <cell r="N18">
            <v>47093.760000000002</v>
          </cell>
          <cell r="O18">
            <v>47093.760000000002</v>
          </cell>
          <cell r="P18">
            <v>47093.760000000002</v>
          </cell>
          <cell r="Q18">
            <v>47093.760000000002</v>
          </cell>
          <cell r="R18">
            <v>47093.760000000002</v>
          </cell>
          <cell r="S18">
            <v>47093.760000000002</v>
          </cell>
          <cell r="T18">
            <v>47093.760000000002</v>
          </cell>
          <cell r="U18">
            <v>47093.760000000002</v>
          </cell>
          <cell r="V18">
            <v>47093.760000000002</v>
          </cell>
          <cell r="W18">
            <v>47141.06</v>
          </cell>
          <cell r="X18">
            <v>47093.760000000002</v>
          </cell>
          <cell r="Y18">
            <v>47141.06</v>
          </cell>
          <cell r="Z18">
            <v>47189.39</v>
          </cell>
          <cell r="AA18">
            <v>47343.72</v>
          </cell>
          <cell r="AB18">
            <v>47141.06</v>
          </cell>
          <cell r="AC18">
            <v>47562.33</v>
          </cell>
          <cell r="AD18">
            <v>47711.29</v>
          </cell>
          <cell r="AE18">
            <v>47711.29</v>
          </cell>
          <cell r="AF18">
            <v>47562.33</v>
          </cell>
          <cell r="AG18">
            <v>47711.29</v>
          </cell>
          <cell r="AH18">
            <v>47711.29</v>
          </cell>
          <cell r="AI18">
            <v>47711.29</v>
          </cell>
          <cell r="AJ18">
            <v>47711.29</v>
          </cell>
          <cell r="AK18">
            <v>47093.760000000002</v>
          </cell>
          <cell r="AL18">
            <v>49165.16</v>
          </cell>
          <cell r="AM18">
            <v>49165.16</v>
          </cell>
          <cell r="AN18">
            <v>49165.16</v>
          </cell>
          <cell r="AO18">
            <v>49165.16</v>
          </cell>
          <cell r="AP18">
            <v>49165.16</v>
          </cell>
          <cell r="AQ18">
            <v>49165.16</v>
          </cell>
          <cell r="AR18">
            <v>49165.16</v>
          </cell>
          <cell r="AS18">
            <v>49165.16</v>
          </cell>
          <cell r="AT18">
            <v>49165.16</v>
          </cell>
          <cell r="AU18">
            <v>49165.16</v>
          </cell>
          <cell r="AV18">
            <v>49165.16</v>
          </cell>
          <cell r="AW18">
            <v>49165.16</v>
          </cell>
          <cell r="AX18">
            <v>49165.16</v>
          </cell>
          <cell r="AY18">
            <v>49165.16</v>
          </cell>
          <cell r="AZ18">
            <v>49165.16</v>
          </cell>
          <cell r="BA18">
            <v>49165.16</v>
          </cell>
          <cell r="BB18">
            <v>49165.16</v>
          </cell>
          <cell r="BC18">
            <v>49165.16</v>
          </cell>
          <cell r="BD18">
            <v>49165.16</v>
          </cell>
          <cell r="BE18">
            <v>49165.16</v>
          </cell>
          <cell r="BF18">
            <v>49165.16</v>
          </cell>
          <cell r="BG18">
            <v>49165.16</v>
          </cell>
          <cell r="BH18">
            <v>49165.16</v>
          </cell>
          <cell r="BI18">
            <v>49165.16</v>
          </cell>
          <cell r="BJ18">
            <v>49165.16</v>
          </cell>
          <cell r="BK18">
            <v>49165.16</v>
          </cell>
          <cell r="BL18">
            <v>49165.16</v>
          </cell>
          <cell r="BM18">
            <v>49165.16</v>
          </cell>
          <cell r="BN18">
            <v>49165.16</v>
          </cell>
          <cell r="BO18">
            <v>49165.16</v>
          </cell>
          <cell r="BP18">
            <v>49165.16</v>
          </cell>
          <cell r="BQ18">
            <v>49165.16</v>
          </cell>
          <cell r="BR18">
            <v>49165.16</v>
          </cell>
          <cell r="BS18">
            <v>49165.16</v>
          </cell>
          <cell r="BT18">
            <v>49165.16</v>
          </cell>
          <cell r="BU18">
            <v>49165.16</v>
          </cell>
          <cell r="BV18">
            <v>49165.16</v>
          </cell>
          <cell r="BW18">
            <v>49165.16</v>
          </cell>
          <cell r="BX18">
            <v>49165.16</v>
          </cell>
          <cell r="BY18">
            <v>49165.16</v>
          </cell>
          <cell r="BZ18">
            <v>49165.16</v>
          </cell>
          <cell r="CA18">
            <v>49165.16</v>
          </cell>
          <cell r="CB18">
            <v>49165.16</v>
          </cell>
          <cell r="CC18">
            <v>49165.16</v>
          </cell>
          <cell r="CD18">
            <v>49165.16</v>
          </cell>
          <cell r="CE18">
            <v>49165.16</v>
          </cell>
          <cell r="CF18">
            <v>49165.16</v>
          </cell>
          <cell r="CG18">
            <v>49165.16</v>
          </cell>
          <cell r="CH18">
            <v>49165.16</v>
          </cell>
          <cell r="CI18">
            <v>49165.16</v>
          </cell>
          <cell r="CJ18">
            <v>49165.16</v>
          </cell>
          <cell r="CK18">
            <v>49165.16</v>
          </cell>
          <cell r="CL18">
            <v>49165.16</v>
          </cell>
          <cell r="CM18">
            <v>49165.16</v>
          </cell>
          <cell r="CN18">
            <v>49165.16</v>
          </cell>
          <cell r="CO18">
            <v>49165.16</v>
          </cell>
          <cell r="CP18">
            <v>49165.16</v>
          </cell>
          <cell r="CQ18">
            <v>49165.16</v>
          </cell>
          <cell r="CR18">
            <v>49165.16</v>
          </cell>
          <cell r="CS18">
            <v>49165.16</v>
          </cell>
          <cell r="CT18">
            <v>49165.16</v>
          </cell>
          <cell r="CU18">
            <v>49165.16</v>
          </cell>
          <cell r="CV18">
            <v>49165.16</v>
          </cell>
          <cell r="CW18">
            <v>49165.16</v>
          </cell>
          <cell r="CX18">
            <v>49165.16</v>
          </cell>
          <cell r="CY18">
            <v>49165.16</v>
          </cell>
          <cell r="CZ18">
            <v>49165.16</v>
          </cell>
          <cell r="DA18">
            <v>49165.16</v>
          </cell>
        </row>
        <row r="19">
          <cell r="D19">
            <v>11701.32</v>
          </cell>
          <cell r="E19">
            <v>11701.32</v>
          </cell>
          <cell r="F19">
            <v>11701.32</v>
          </cell>
          <cell r="G19">
            <v>11701.32</v>
          </cell>
          <cell r="H19">
            <v>11701.32</v>
          </cell>
          <cell r="I19">
            <v>11701.32</v>
          </cell>
          <cell r="J19">
            <v>11701.32</v>
          </cell>
          <cell r="K19">
            <v>11701.32</v>
          </cell>
          <cell r="L19">
            <v>11701.32</v>
          </cell>
          <cell r="M19">
            <v>11701.32</v>
          </cell>
          <cell r="N19">
            <v>11701.32</v>
          </cell>
          <cell r="O19">
            <v>11701.32</v>
          </cell>
          <cell r="P19">
            <v>11701.32</v>
          </cell>
          <cell r="Q19">
            <v>11701.32</v>
          </cell>
          <cell r="R19">
            <v>11701.32</v>
          </cell>
          <cell r="S19">
            <v>11701.32</v>
          </cell>
          <cell r="T19">
            <v>11701.32</v>
          </cell>
          <cell r="U19">
            <v>11701.32</v>
          </cell>
          <cell r="V19">
            <v>11701.32</v>
          </cell>
          <cell r="W19">
            <v>11701.32</v>
          </cell>
          <cell r="X19">
            <v>11701.32</v>
          </cell>
          <cell r="Y19">
            <v>11701.32</v>
          </cell>
          <cell r="Z19">
            <v>11701.32</v>
          </cell>
          <cell r="AA19">
            <v>9697.18</v>
          </cell>
          <cell r="AB19">
            <v>11701.32</v>
          </cell>
          <cell r="AC19">
            <v>6776.11</v>
          </cell>
          <cell r="AD19">
            <v>4930.0600000000004</v>
          </cell>
          <cell r="AE19">
            <v>7158.88</v>
          </cell>
          <cell r="AF19">
            <v>6776.11</v>
          </cell>
          <cell r="AG19">
            <v>7158.88</v>
          </cell>
          <cell r="AH19">
            <v>7158.88</v>
          </cell>
          <cell r="AI19">
            <v>6229.78</v>
          </cell>
          <cell r="AJ19">
            <v>7158.88</v>
          </cell>
          <cell r="AK19">
            <v>11701.32</v>
          </cell>
          <cell r="AL19">
            <v>6229.78</v>
          </cell>
          <cell r="AM19">
            <v>6229.78</v>
          </cell>
          <cell r="AN19">
            <v>6229.78</v>
          </cell>
          <cell r="AO19">
            <v>6229.78</v>
          </cell>
          <cell r="AP19">
            <v>6229.78</v>
          </cell>
          <cell r="AQ19">
            <v>6229.78</v>
          </cell>
          <cell r="AR19">
            <v>6229.78</v>
          </cell>
          <cell r="AS19">
            <v>6229.78</v>
          </cell>
          <cell r="AT19">
            <v>6229.78</v>
          </cell>
          <cell r="AU19">
            <v>6229.78</v>
          </cell>
          <cell r="AV19">
            <v>6229.78</v>
          </cell>
          <cell r="AW19">
            <v>6229.78</v>
          </cell>
          <cell r="AX19">
            <v>6229.78</v>
          </cell>
          <cell r="AY19">
            <v>6229.78</v>
          </cell>
          <cell r="AZ19">
            <v>6229.78</v>
          </cell>
          <cell r="BA19">
            <v>6229.78</v>
          </cell>
          <cell r="BB19">
            <v>6229.78</v>
          </cell>
          <cell r="BC19">
            <v>6229.78</v>
          </cell>
          <cell r="BD19">
            <v>6229.78</v>
          </cell>
          <cell r="BE19">
            <v>6229.78</v>
          </cell>
          <cell r="BF19">
            <v>6229.78</v>
          </cell>
          <cell r="BG19">
            <v>6229.78</v>
          </cell>
          <cell r="BH19">
            <v>6229.78</v>
          </cell>
          <cell r="BI19">
            <v>6229.78</v>
          </cell>
          <cell r="BJ19">
            <v>6229.78</v>
          </cell>
          <cell r="BK19">
            <v>6229.78</v>
          </cell>
          <cell r="BL19">
            <v>5904.62</v>
          </cell>
          <cell r="BM19">
            <v>5904.62</v>
          </cell>
          <cell r="BN19">
            <v>6229.78</v>
          </cell>
          <cell r="BO19">
            <v>5904.62</v>
          </cell>
          <cell r="BP19">
            <v>5904.62</v>
          </cell>
          <cell r="BQ19">
            <v>5904.62</v>
          </cell>
          <cell r="BR19">
            <v>5904.62</v>
          </cell>
          <cell r="BS19">
            <v>6229.78</v>
          </cell>
          <cell r="BT19">
            <v>6229.78</v>
          </cell>
          <cell r="BU19">
            <v>6229.78</v>
          </cell>
          <cell r="BV19">
            <v>6229.78</v>
          </cell>
          <cell r="BW19">
            <v>6229.78</v>
          </cell>
          <cell r="BX19">
            <v>6229.78</v>
          </cell>
          <cell r="BY19">
            <v>6229.78</v>
          </cell>
          <cell r="BZ19">
            <v>6229.78</v>
          </cell>
          <cell r="CA19">
            <v>6229.78</v>
          </cell>
          <cell r="CB19">
            <v>6229.78</v>
          </cell>
          <cell r="CC19">
            <v>6229.78</v>
          </cell>
          <cell r="CD19">
            <v>6229.78</v>
          </cell>
          <cell r="CE19">
            <v>6229.78</v>
          </cell>
          <cell r="CF19">
            <v>6229.78</v>
          </cell>
          <cell r="CG19">
            <v>6229.78</v>
          </cell>
          <cell r="CH19">
            <v>6229.78</v>
          </cell>
          <cell r="CI19">
            <v>6229.78</v>
          </cell>
          <cell r="CJ19">
            <v>6229.78</v>
          </cell>
          <cell r="CK19">
            <v>5904.62</v>
          </cell>
          <cell r="CL19">
            <v>5904.62</v>
          </cell>
          <cell r="CM19">
            <v>5904.62</v>
          </cell>
          <cell r="CN19">
            <v>5904.62</v>
          </cell>
          <cell r="CO19">
            <v>5904.62</v>
          </cell>
          <cell r="CP19">
            <v>5904.62</v>
          </cell>
          <cell r="CQ19">
            <v>5904.62</v>
          </cell>
          <cell r="CR19">
            <v>5904.62</v>
          </cell>
          <cell r="CS19">
            <v>5904.62</v>
          </cell>
          <cell r="CT19">
            <v>5904.62</v>
          </cell>
          <cell r="CU19">
            <v>5904.62</v>
          </cell>
          <cell r="CV19">
            <v>5904.62</v>
          </cell>
          <cell r="CW19">
            <v>5904.62</v>
          </cell>
          <cell r="CX19">
            <v>5904.62</v>
          </cell>
          <cell r="CY19">
            <v>5904.62</v>
          </cell>
          <cell r="CZ19">
            <v>5904.62</v>
          </cell>
          <cell r="DA19">
            <v>5904.62</v>
          </cell>
        </row>
        <row r="20">
          <cell r="D20">
            <v>296.95999999999998</v>
          </cell>
          <cell r="E20">
            <v>296.95999999999998</v>
          </cell>
          <cell r="F20">
            <v>296.95999999999998</v>
          </cell>
          <cell r="G20">
            <v>296.95999999999998</v>
          </cell>
          <cell r="H20">
            <v>296.95999999999998</v>
          </cell>
          <cell r="I20">
            <v>296.95999999999998</v>
          </cell>
          <cell r="J20">
            <v>296.95999999999998</v>
          </cell>
          <cell r="K20">
            <v>296.95999999999998</v>
          </cell>
          <cell r="L20">
            <v>296.95999999999998</v>
          </cell>
          <cell r="M20">
            <v>296.95999999999998</v>
          </cell>
          <cell r="N20">
            <v>296.95999999999998</v>
          </cell>
          <cell r="O20">
            <v>296.95999999999998</v>
          </cell>
          <cell r="P20">
            <v>296.95999999999998</v>
          </cell>
          <cell r="Q20">
            <v>296.95999999999998</v>
          </cell>
          <cell r="R20">
            <v>296.95999999999998</v>
          </cell>
          <cell r="S20">
            <v>296.95999999999998</v>
          </cell>
          <cell r="T20">
            <v>296.95999999999998</v>
          </cell>
          <cell r="U20">
            <v>296.95999999999998</v>
          </cell>
          <cell r="V20">
            <v>296.95999999999998</v>
          </cell>
          <cell r="W20">
            <v>296.95999999999998</v>
          </cell>
          <cell r="X20">
            <v>296.95999999999998</v>
          </cell>
          <cell r="Y20">
            <v>296.95999999999998</v>
          </cell>
          <cell r="Z20">
            <v>386.66</v>
          </cell>
          <cell r="AA20">
            <v>386.66</v>
          </cell>
          <cell r="AB20">
            <v>296.95999999999998</v>
          </cell>
          <cell r="AC20">
            <v>1191.26</v>
          </cell>
          <cell r="AD20">
            <v>1191.26</v>
          </cell>
          <cell r="AE20">
            <v>1263.1400000000001</v>
          </cell>
          <cell r="AF20">
            <v>1191.26</v>
          </cell>
          <cell r="AG20">
            <v>1263.1400000000001</v>
          </cell>
          <cell r="AH20">
            <v>1263.1400000000001</v>
          </cell>
          <cell r="AI20">
            <v>1263.1400000000001</v>
          </cell>
          <cell r="AJ20">
            <v>1263.1400000000001</v>
          </cell>
          <cell r="AK20">
            <v>296.95999999999998</v>
          </cell>
          <cell r="AL20">
            <v>1254.8900000000001</v>
          </cell>
          <cell r="AM20">
            <v>1254.8900000000001</v>
          </cell>
          <cell r="AN20">
            <v>1254.8900000000001</v>
          </cell>
          <cell r="AO20">
            <v>1254.8900000000001</v>
          </cell>
          <cell r="AP20">
            <v>1254.8900000000001</v>
          </cell>
          <cell r="AQ20">
            <v>1254.8900000000001</v>
          </cell>
          <cell r="AR20">
            <v>1254.8900000000001</v>
          </cell>
          <cell r="AS20">
            <v>1254.8900000000001</v>
          </cell>
          <cell r="AT20">
            <v>1254.8900000000001</v>
          </cell>
          <cell r="AU20">
            <v>1254.8900000000001</v>
          </cell>
          <cell r="AV20">
            <v>1254.8900000000001</v>
          </cell>
          <cell r="AW20">
            <v>1254.8900000000001</v>
          </cell>
          <cell r="AX20">
            <v>1254.8900000000001</v>
          </cell>
          <cell r="AY20">
            <v>1254.8900000000001</v>
          </cell>
          <cell r="AZ20">
            <v>1254.8900000000001</v>
          </cell>
          <cell r="BA20">
            <v>1254.8900000000001</v>
          </cell>
          <cell r="BB20">
            <v>1254.8900000000001</v>
          </cell>
          <cell r="BC20">
            <v>1254.8900000000001</v>
          </cell>
          <cell r="BD20">
            <v>1254.8900000000001</v>
          </cell>
          <cell r="BE20">
            <v>1254.8900000000001</v>
          </cell>
          <cell r="BF20">
            <v>1254.8900000000001</v>
          </cell>
          <cell r="BG20">
            <v>1228.32</v>
          </cell>
          <cell r="BH20">
            <v>1228.32</v>
          </cell>
          <cell r="BI20">
            <v>1228.32</v>
          </cell>
          <cell r="BJ20">
            <v>1228.32</v>
          </cell>
          <cell r="BK20">
            <v>1228.32</v>
          </cell>
          <cell r="BL20">
            <v>1228.32</v>
          </cell>
          <cell r="BM20">
            <v>1228.32</v>
          </cell>
          <cell r="BN20">
            <v>1228.32</v>
          </cell>
          <cell r="BO20">
            <v>1228.32</v>
          </cell>
          <cell r="BP20">
            <v>1228.32</v>
          </cell>
          <cell r="BQ20">
            <v>1228.32</v>
          </cell>
          <cell r="BR20">
            <v>1228.32</v>
          </cell>
          <cell r="BS20">
            <v>1254.8900000000001</v>
          </cell>
          <cell r="BT20">
            <v>1254.8900000000001</v>
          </cell>
          <cell r="BU20">
            <v>1254.8900000000001</v>
          </cell>
          <cell r="BV20">
            <v>1254.8900000000001</v>
          </cell>
          <cell r="BW20">
            <v>1254.8900000000001</v>
          </cell>
          <cell r="BX20">
            <v>1254.8900000000001</v>
          </cell>
          <cell r="BY20">
            <v>1254.8900000000001</v>
          </cell>
          <cell r="BZ20">
            <v>1254.8900000000001</v>
          </cell>
          <cell r="CA20">
            <v>1254.8900000000001</v>
          </cell>
          <cell r="CB20">
            <v>1254.8900000000001</v>
          </cell>
          <cell r="CC20">
            <v>1254.8900000000001</v>
          </cell>
          <cell r="CD20">
            <v>1254.8900000000001</v>
          </cell>
          <cell r="CE20">
            <v>1254.8900000000001</v>
          </cell>
          <cell r="CF20">
            <v>1254.8900000000001</v>
          </cell>
          <cell r="CG20">
            <v>1254.8900000000001</v>
          </cell>
          <cell r="CH20">
            <v>1254.8900000000001</v>
          </cell>
          <cell r="CI20">
            <v>1254.8900000000001</v>
          </cell>
          <cell r="CJ20">
            <v>1254.8900000000001</v>
          </cell>
          <cell r="CK20">
            <v>1228.32</v>
          </cell>
          <cell r="CL20">
            <v>1228.32</v>
          </cell>
          <cell r="CM20">
            <v>1228.32</v>
          </cell>
          <cell r="CN20">
            <v>1228.32</v>
          </cell>
          <cell r="CO20">
            <v>1228.32</v>
          </cell>
          <cell r="CP20">
            <v>1228.32</v>
          </cell>
          <cell r="CQ20">
            <v>1228.32</v>
          </cell>
          <cell r="CR20">
            <v>1228.32</v>
          </cell>
          <cell r="CS20">
            <v>1228.32</v>
          </cell>
          <cell r="CT20">
            <v>1228.32</v>
          </cell>
          <cell r="CU20">
            <v>1228.32</v>
          </cell>
          <cell r="CV20">
            <v>1228.32</v>
          </cell>
          <cell r="CW20">
            <v>1228.32</v>
          </cell>
          <cell r="CX20">
            <v>1228.32</v>
          </cell>
          <cell r="CY20">
            <v>1228.32</v>
          </cell>
          <cell r="CZ20">
            <v>1228.32</v>
          </cell>
          <cell r="DA20">
            <v>1228.32</v>
          </cell>
        </row>
        <row r="21">
          <cell r="D21">
            <v>9593.36</v>
          </cell>
          <cell r="E21">
            <v>9593.36</v>
          </cell>
          <cell r="F21">
            <v>9593.36</v>
          </cell>
          <cell r="G21">
            <v>9593.36</v>
          </cell>
          <cell r="H21">
            <v>9593.36</v>
          </cell>
          <cell r="I21">
            <v>9593.36</v>
          </cell>
          <cell r="J21">
            <v>9593.36</v>
          </cell>
          <cell r="K21">
            <v>9593.36</v>
          </cell>
          <cell r="L21">
            <v>9593.36</v>
          </cell>
          <cell r="M21">
            <v>9593.36</v>
          </cell>
          <cell r="N21">
            <v>9593.36</v>
          </cell>
          <cell r="O21">
            <v>9593.36</v>
          </cell>
          <cell r="P21">
            <v>9593.36</v>
          </cell>
          <cell r="Q21">
            <v>9593.36</v>
          </cell>
          <cell r="R21">
            <v>9593.36</v>
          </cell>
          <cell r="S21">
            <v>9593.36</v>
          </cell>
          <cell r="T21">
            <v>9593.36</v>
          </cell>
          <cell r="U21">
            <v>9593.36</v>
          </cell>
          <cell r="V21">
            <v>9593.36</v>
          </cell>
          <cell r="W21">
            <v>9593.36</v>
          </cell>
          <cell r="X21">
            <v>9593.36</v>
          </cell>
          <cell r="Y21">
            <v>9570.4</v>
          </cell>
          <cell r="Z21">
            <v>9526.15</v>
          </cell>
          <cell r="AA21">
            <v>9526.15</v>
          </cell>
          <cell r="AB21">
            <v>9570.4</v>
          </cell>
          <cell r="AC21">
            <v>9526.15</v>
          </cell>
          <cell r="AD21">
            <v>9526.15</v>
          </cell>
          <cell r="AE21">
            <v>9526.15</v>
          </cell>
          <cell r="AF21">
            <v>9526.15</v>
          </cell>
          <cell r="AG21">
            <v>9526.15</v>
          </cell>
          <cell r="AH21">
            <v>9526.15</v>
          </cell>
          <cell r="AI21">
            <v>9526.15</v>
          </cell>
          <cell r="AJ21">
            <v>9526.15</v>
          </cell>
          <cell r="AK21">
            <v>9593.36</v>
          </cell>
          <cell r="AL21">
            <v>9499.43</v>
          </cell>
          <cell r="AM21">
            <v>9499.43</v>
          </cell>
          <cell r="AN21">
            <v>9499.43</v>
          </cell>
          <cell r="AO21">
            <v>9499.43</v>
          </cell>
          <cell r="AP21">
            <v>9499.43</v>
          </cell>
          <cell r="AQ21">
            <v>9499.43</v>
          </cell>
          <cell r="AR21">
            <v>9499.43</v>
          </cell>
          <cell r="AS21">
            <v>9499.43</v>
          </cell>
          <cell r="AT21">
            <v>9499.43</v>
          </cell>
          <cell r="AU21">
            <v>9499.43</v>
          </cell>
          <cell r="AV21">
            <v>9499.43</v>
          </cell>
          <cell r="AW21">
            <v>9499.43</v>
          </cell>
          <cell r="AX21">
            <v>9499.43</v>
          </cell>
          <cell r="AY21">
            <v>9499.43</v>
          </cell>
          <cell r="AZ21">
            <v>9499.43</v>
          </cell>
          <cell r="BA21">
            <v>9499.43</v>
          </cell>
          <cell r="BB21">
            <v>9499.43</v>
          </cell>
          <cell r="BC21">
            <v>9499.43</v>
          </cell>
          <cell r="BD21">
            <v>9499.43</v>
          </cell>
          <cell r="BE21">
            <v>9499.43</v>
          </cell>
          <cell r="BF21">
            <v>9499.43</v>
          </cell>
          <cell r="BG21">
            <v>9490.35</v>
          </cell>
          <cell r="BH21">
            <v>9490.35</v>
          </cell>
          <cell r="BI21">
            <v>9490.35</v>
          </cell>
          <cell r="BJ21">
            <v>9490.35</v>
          </cell>
          <cell r="BK21">
            <v>9490.35</v>
          </cell>
          <cell r="BL21">
            <v>9490.35</v>
          </cell>
          <cell r="BM21">
            <v>9663.83</v>
          </cell>
          <cell r="BN21">
            <v>9490.35</v>
          </cell>
          <cell r="BO21">
            <v>9663.83</v>
          </cell>
          <cell r="BP21">
            <v>9663.83</v>
          </cell>
          <cell r="BQ21">
            <v>9663.83</v>
          </cell>
          <cell r="BR21">
            <v>9663.83</v>
          </cell>
          <cell r="BS21">
            <v>9499.43</v>
          </cell>
          <cell r="BT21">
            <v>9499.43</v>
          </cell>
          <cell r="BU21">
            <v>9499.43</v>
          </cell>
          <cell r="BV21">
            <v>9499.43</v>
          </cell>
          <cell r="BW21">
            <v>9499.43</v>
          </cell>
          <cell r="BX21">
            <v>9499.43</v>
          </cell>
          <cell r="BY21">
            <v>9499.43</v>
          </cell>
          <cell r="BZ21">
            <v>9499.43</v>
          </cell>
          <cell r="CA21">
            <v>9499.43</v>
          </cell>
          <cell r="CB21">
            <v>9499.43</v>
          </cell>
          <cell r="CC21">
            <v>9499.43</v>
          </cell>
          <cell r="CD21">
            <v>9499.43</v>
          </cell>
          <cell r="CE21">
            <v>9499.43</v>
          </cell>
          <cell r="CF21">
            <v>9499.43</v>
          </cell>
          <cell r="CG21">
            <v>9499.43</v>
          </cell>
          <cell r="CH21">
            <v>9499.43</v>
          </cell>
          <cell r="CI21">
            <v>9499.43</v>
          </cell>
          <cell r="CJ21">
            <v>9499.43</v>
          </cell>
          <cell r="CK21">
            <v>9663.83</v>
          </cell>
          <cell r="CL21">
            <v>9663.83</v>
          </cell>
          <cell r="CM21">
            <v>9663.83</v>
          </cell>
          <cell r="CN21">
            <v>9663.83</v>
          </cell>
          <cell r="CO21">
            <v>9663.83</v>
          </cell>
          <cell r="CP21">
            <v>9663.83</v>
          </cell>
          <cell r="CQ21">
            <v>9663.83</v>
          </cell>
          <cell r="CR21">
            <v>9663.83</v>
          </cell>
          <cell r="CS21">
            <v>9663.83</v>
          </cell>
          <cell r="CT21">
            <v>9663.83</v>
          </cell>
          <cell r="CU21">
            <v>9663.83</v>
          </cell>
          <cell r="CV21">
            <v>9663.83</v>
          </cell>
          <cell r="CW21">
            <v>9663.83</v>
          </cell>
          <cell r="CX21">
            <v>9663.83</v>
          </cell>
          <cell r="CY21">
            <v>9663.83</v>
          </cell>
          <cell r="CZ21">
            <v>9663.83</v>
          </cell>
          <cell r="DA21">
            <v>9663.83</v>
          </cell>
        </row>
        <row r="22">
          <cell r="D22">
            <v>396</v>
          </cell>
          <cell r="E22">
            <v>396</v>
          </cell>
          <cell r="F22">
            <v>396</v>
          </cell>
          <cell r="G22">
            <v>396</v>
          </cell>
          <cell r="H22">
            <v>396</v>
          </cell>
          <cell r="I22">
            <v>396</v>
          </cell>
          <cell r="J22">
            <v>396</v>
          </cell>
          <cell r="K22">
            <v>396</v>
          </cell>
          <cell r="L22">
            <v>396</v>
          </cell>
          <cell r="M22">
            <v>396</v>
          </cell>
          <cell r="N22">
            <v>396</v>
          </cell>
          <cell r="O22">
            <v>396</v>
          </cell>
          <cell r="P22">
            <v>396</v>
          </cell>
          <cell r="Q22">
            <v>396</v>
          </cell>
          <cell r="R22">
            <v>396</v>
          </cell>
          <cell r="S22">
            <v>396</v>
          </cell>
          <cell r="T22">
            <v>396</v>
          </cell>
          <cell r="U22">
            <v>396</v>
          </cell>
          <cell r="V22">
            <v>396</v>
          </cell>
          <cell r="W22">
            <v>396</v>
          </cell>
          <cell r="X22">
            <v>396</v>
          </cell>
          <cell r="Y22">
            <v>396</v>
          </cell>
          <cell r="Z22">
            <v>396</v>
          </cell>
          <cell r="AA22">
            <v>396</v>
          </cell>
          <cell r="AB22">
            <v>396</v>
          </cell>
          <cell r="AC22">
            <v>396</v>
          </cell>
          <cell r="AD22">
            <v>396</v>
          </cell>
          <cell r="AE22">
            <v>396</v>
          </cell>
          <cell r="AF22">
            <v>396</v>
          </cell>
          <cell r="AG22">
            <v>396</v>
          </cell>
          <cell r="AH22">
            <v>396</v>
          </cell>
          <cell r="AI22">
            <v>396</v>
          </cell>
          <cell r="AJ22">
            <v>396</v>
          </cell>
          <cell r="AK22">
            <v>396</v>
          </cell>
          <cell r="AL22">
            <v>666</v>
          </cell>
          <cell r="AM22">
            <v>666</v>
          </cell>
          <cell r="AN22">
            <v>666</v>
          </cell>
          <cell r="AO22">
            <v>666</v>
          </cell>
          <cell r="AP22">
            <v>666</v>
          </cell>
          <cell r="AQ22">
            <v>666</v>
          </cell>
          <cell r="AR22">
            <v>666</v>
          </cell>
          <cell r="AS22">
            <v>666</v>
          </cell>
          <cell r="AT22">
            <v>666</v>
          </cell>
          <cell r="AU22">
            <v>666</v>
          </cell>
          <cell r="AV22">
            <v>666</v>
          </cell>
          <cell r="AW22">
            <v>666</v>
          </cell>
          <cell r="AX22">
            <v>666</v>
          </cell>
          <cell r="AY22">
            <v>666</v>
          </cell>
          <cell r="AZ22">
            <v>666</v>
          </cell>
          <cell r="BA22">
            <v>666</v>
          </cell>
          <cell r="BB22">
            <v>666</v>
          </cell>
          <cell r="BC22">
            <v>666</v>
          </cell>
          <cell r="BD22">
            <v>666</v>
          </cell>
          <cell r="BE22">
            <v>666</v>
          </cell>
          <cell r="BF22">
            <v>666</v>
          </cell>
          <cell r="BG22">
            <v>662.45</v>
          </cell>
          <cell r="BH22">
            <v>635.55999999999995</v>
          </cell>
          <cell r="BI22">
            <v>615.41</v>
          </cell>
          <cell r="BJ22">
            <v>662.45</v>
          </cell>
          <cell r="BK22">
            <v>615.41</v>
          </cell>
          <cell r="BL22">
            <v>615.41</v>
          </cell>
          <cell r="BM22">
            <v>615.41</v>
          </cell>
          <cell r="BN22">
            <v>615.41</v>
          </cell>
          <cell r="BO22">
            <v>615.41</v>
          </cell>
          <cell r="BP22">
            <v>615.41</v>
          </cell>
          <cell r="BQ22">
            <v>615.41</v>
          </cell>
          <cell r="BR22">
            <v>615.41</v>
          </cell>
          <cell r="BS22">
            <v>666</v>
          </cell>
          <cell r="BT22">
            <v>666</v>
          </cell>
          <cell r="BU22">
            <v>666</v>
          </cell>
          <cell r="BV22">
            <v>666</v>
          </cell>
          <cell r="BW22">
            <v>666</v>
          </cell>
          <cell r="BX22">
            <v>666</v>
          </cell>
          <cell r="BY22">
            <v>666</v>
          </cell>
          <cell r="BZ22">
            <v>666</v>
          </cell>
          <cell r="CA22">
            <v>666</v>
          </cell>
          <cell r="CB22">
            <v>666</v>
          </cell>
          <cell r="CC22">
            <v>666</v>
          </cell>
          <cell r="CD22">
            <v>666</v>
          </cell>
          <cell r="CE22">
            <v>666</v>
          </cell>
          <cell r="CF22">
            <v>666</v>
          </cell>
          <cell r="CG22">
            <v>666</v>
          </cell>
          <cell r="CH22">
            <v>666</v>
          </cell>
          <cell r="CI22">
            <v>666</v>
          </cell>
          <cell r="CJ22">
            <v>666</v>
          </cell>
          <cell r="CK22">
            <v>615.41</v>
          </cell>
          <cell r="CL22">
            <v>615.41</v>
          </cell>
          <cell r="CM22">
            <v>615.41</v>
          </cell>
          <cell r="CN22">
            <v>615.41</v>
          </cell>
          <cell r="CO22">
            <v>615.41</v>
          </cell>
          <cell r="CP22">
            <v>615.41</v>
          </cell>
          <cell r="CQ22">
            <v>615.41</v>
          </cell>
          <cell r="CR22">
            <v>615.41</v>
          </cell>
          <cell r="CS22">
            <v>615.41</v>
          </cell>
          <cell r="CT22">
            <v>615.41</v>
          </cell>
          <cell r="CU22">
            <v>615.41</v>
          </cell>
          <cell r="CV22">
            <v>615.41</v>
          </cell>
          <cell r="CW22">
            <v>615.41</v>
          </cell>
          <cell r="CX22">
            <v>615.41</v>
          </cell>
          <cell r="CY22">
            <v>615.41</v>
          </cell>
          <cell r="CZ22">
            <v>615.41</v>
          </cell>
          <cell r="DA22">
            <v>615.41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</row>
        <row r="24">
          <cell r="D24" t="e">
            <v>#NAME?</v>
          </cell>
          <cell r="E24" t="e">
            <v>#NAME?</v>
          </cell>
          <cell r="F24" t="e">
            <v>#NAME?</v>
          </cell>
          <cell r="G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  <cell r="P24" t="e">
            <v>#NAME?</v>
          </cell>
          <cell r="Q24" t="e">
            <v>#NAME?</v>
          </cell>
          <cell r="R24" t="e">
            <v>#NAME?</v>
          </cell>
          <cell r="S24" t="e">
            <v>#NAME?</v>
          </cell>
          <cell r="T24" t="e">
            <v>#NAME?</v>
          </cell>
          <cell r="U24" t="e">
            <v>#NAME?</v>
          </cell>
          <cell r="V24" t="e">
            <v>#NAME?</v>
          </cell>
          <cell r="W24" t="e">
            <v>#NAME?</v>
          </cell>
          <cell r="X24" t="e">
            <v>#NAME?</v>
          </cell>
          <cell r="Y24" t="e">
            <v>#NAME?</v>
          </cell>
          <cell r="Z24" t="e">
            <v>#NAME?</v>
          </cell>
          <cell r="AA24" t="e">
            <v>#NAME?</v>
          </cell>
          <cell r="AB24" t="e">
            <v>#NAME?</v>
          </cell>
          <cell r="AC24" t="e">
            <v>#NAME?</v>
          </cell>
          <cell r="AD24" t="e">
            <v>#NAME?</v>
          </cell>
          <cell r="AE24" t="e">
            <v>#NAME?</v>
          </cell>
          <cell r="AF24" t="e">
            <v>#NAME?</v>
          </cell>
          <cell r="AG24" t="e">
            <v>#NAME?</v>
          </cell>
          <cell r="AH24" t="e">
            <v>#NAME?</v>
          </cell>
          <cell r="AI24" t="e">
            <v>#NAME?</v>
          </cell>
          <cell r="AJ24" t="e">
            <v>#NAME?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</row>
        <row r="40">
          <cell r="D40" t="e">
            <v>#NAME?</v>
          </cell>
          <cell r="E40" t="e">
            <v>#NAME?</v>
          </cell>
          <cell r="F40" t="e">
            <v>#NAME?</v>
          </cell>
          <cell r="G40" t="e">
            <v>#NAME?</v>
          </cell>
          <cell r="H40" t="e">
            <v>#NAME?</v>
          </cell>
          <cell r="I40" t="e">
            <v>#NAME?</v>
          </cell>
          <cell r="J40" t="e">
            <v>#NAME?</v>
          </cell>
          <cell r="K40" t="e">
            <v>#NAME?</v>
          </cell>
          <cell r="L40" t="e">
            <v>#NAME?</v>
          </cell>
          <cell r="M40" t="e">
            <v>#NAME?</v>
          </cell>
          <cell r="N40" t="e">
            <v>#NAME?</v>
          </cell>
          <cell r="O40" t="e">
            <v>#NAME?</v>
          </cell>
          <cell r="P40" t="e">
            <v>#NAME?</v>
          </cell>
          <cell r="Q40" t="e">
            <v>#NAME?</v>
          </cell>
          <cell r="R40" t="e">
            <v>#NAME?</v>
          </cell>
          <cell r="S40" t="e">
            <v>#NAME?</v>
          </cell>
          <cell r="T40" t="e">
            <v>#NAME?</v>
          </cell>
          <cell r="U40" t="e">
            <v>#NAME?</v>
          </cell>
          <cell r="V40" t="e">
            <v>#NAME?</v>
          </cell>
          <cell r="W40" t="e">
            <v>#NAME?</v>
          </cell>
          <cell r="X40" t="e">
            <v>#NAME?</v>
          </cell>
          <cell r="Y40" t="e">
            <v>#NAME?</v>
          </cell>
          <cell r="Z40" t="e">
            <v>#NAME?</v>
          </cell>
          <cell r="AA40" t="e">
            <v>#NAME?</v>
          </cell>
          <cell r="AB40" t="e">
            <v>#NAME?</v>
          </cell>
          <cell r="AC40" t="e">
            <v>#NAME?</v>
          </cell>
          <cell r="AD40" t="e">
            <v>#NAME?</v>
          </cell>
          <cell r="AE40" t="e">
            <v>#NAME?</v>
          </cell>
          <cell r="AF40" t="e">
            <v>#NAME?</v>
          </cell>
          <cell r="AG40" t="e">
            <v>#NAME?</v>
          </cell>
          <cell r="AH40" t="e">
            <v>#NAME?</v>
          </cell>
          <cell r="AI40" t="e">
            <v>#NAME?</v>
          </cell>
          <cell r="AJ40" t="e">
            <v>#NAME?</v>
          </cell>
          <cell r="AK40">
            <v>785997.26000000013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16518.009999999998</v>
          </cell>
          <cell r="BE40">
            <v>5099.0600000000004</v>
          </cell>
          <cell r="BF40">
            <v>21617.07</v>
          </cell>
          <cell r="BG40">
            <v>87433.01999999999</v>
          </cell>
          <cell r="BH40">
            <v>13862.62</v>
          </cell>
          <cell r="BI40">
            <v>17008</v>
          </cell>
          <cell r="BJ40">
            <v>118303.64</v>
          </cell>
          <cell r="BK40">
            <v>5005.34</v>
          </cell>
          <cell r="BL40">
            <v>45150.98</v>
          </cell>
          <cell r="BM40">
            <v>32761.18</v>
          </cell>
          <cell r="BN40">
            <v>82917.5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222838.21000000002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257.91000000000003</v>
          </cell>
          <cell r="AB41">
            <v>257.91000000000003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257.91000000000003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5099.0600000000004</v>
          </cell>
          <cell r="BF41">
            <v>5099.0600000000004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5099.0600000000004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2197.1999999999998</v>
          </cell>
          <cell r="V42">
            <v>0</v>
          </cell>
          <cell r="W42">
            <v>0</v>
          </cell>
          <cell r="X42">
            <v>2197.1999999999998</v>
          </cell>
          <cell r="Y42">
            <v>9431.93</v>
          </cell>
          <cell r="Z42">
            <v>0</v>
          </cell>
          <cell r="AA42">
            <v>2772.9</v>
          </cell>
          <cell r="AB42">
            <v>12204.83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12118.71</v>
          </cell>
          <cell r="AI42">
            <v>24302.22</v>
          </cell>
          <cell r="AJ42">
            <v>36420.93</v>
          </cell>
          <cell r="AK42">
            <v>50822.97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5005.34</v>
          </cell>
          <cell r="BL42">
            <v>663.66</v>
          </cell>
          <cell r="BM42">
            <v>0</v>
          </cell>
          <cell r="BN42">
            <v>5669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5669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6444.81</v>
          </cell>
          <cell r="V43">
            <v>0</v>
          </cell>
          <cell r="W43">
            <v>0</v>
          </cell>
          <cell r="X43">
            <v>6444.81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9935.2900000000009</v>
          </cell>
          <cell r="AI43">
            <v>0</v>
          </cell>
          <cell r="AJ43">
            <v>9935.2900000000009</v>
          </cell>
          <cell r="AK43">
            <v>16380.1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1332.49</v>
          </cell>
          <cell r="V44">
            <v>0</v>
          </cell>
          <cell r="W44">
            <v>0</v>
          </cell>
          <cell r="X44">
            <v>1332.49</v>
          </cell>
          <cell r="Y44">
            <v>198.46</v>
          </cell>
          <cell r="Z44">
            <v>107656.34</v>
          </cell>
          <cell r="AA44">
            <v>0</v>
          </cell>
          <cell r="AB44">
            <v>107854.81</v>
          </cell>
          <cell r="AC44">
            <v>0</v>
          </cell>
          <cell r="AD44">
            <v>1174.92</v>
          </cell>
          <cell r="AE44">
            <v>0</v>
          </cell>
          <cell r="AF44">
            <v>1174.92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110362.21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41216.31</v>
          </cell>
          <cell r="BH44">
            <v>13862.62</v>
          </cell>
          <cell r="BI44">
            <v>0</v>
          </cell>
          <cell r="BJ44">
            <v>55078.93</v>
          </cell>
          <cell r="BK44">
            <v>0</v>
          </cell>
          <cell r="BL44">
            <v>5288.71</v>
          </cell>
          <cell r="BM44">
            <v>7592.99</v>
          </cell>
          <cell r="BN44">
            <v>12881.7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67960.63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47277.85</v>
          </cell>
          <cell r="V45">
            <v>1340.55</v>
          </cell>
          <cell r="W45">
            <v>48.59</v>
          </cell>
          <cell r="X45">
            <v>48667</v>
          </cell>
          <cell r="Y45">
            <v>4648.3599999999997</v>
          </cell>
          <cell r="Z45">
            <v>9153.81</v>
          </cell>
          <cell r="AA45">
            <v>520.01</v>
          </cell>
          <cell r="AB45">
            <v>14322.17</v>
          </cell>
          <cell r="AC45">
            <v>517.54</v>
          </cell>
          <cell r="AD45">
            <v>13196.25</v>
          </cell>
          <cell r="AE45">
            <v>204</v>
          </cell>
          <cell r="AF45">
            <v>13917.79</v>
          </cell>
          <cell r="AG45">
            <v>78</v>
          </cell>
          <cell r="AH45">
            <v>519248.95</v>
          </cell>
          <cell r="AI45">
            <v>8725.01</v>
          </cell>
          <cell r="AJ45">
            <v>528051.94999999995</v>
          </cell>
          <cell r="AK45">
            <v>604958.92000000004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16518.009999999998</v>
          </cell>
          <cell r="BE45">
            <v>0</v>
          </cell>
          <cell r="BF45">
            <v>16518.009999999998</v>
          </cell>
          <cell r="BG45">
            <v>46216.71</v>
          </cell>
          <cell r="BH45">
            <v>0</v>
          </cell>
          <cell r="BI45">
            <v>17008</v>
          </cell>
          <cell r="BJ45">
            <v>63224.71</v>
          </cell>
          <cell r="BK45">
            <v>0</v>
          </cell>
          <cell r="BL45">
            <v>39025.129999999997</v>
          </cell>
          <cell r="BM45">
            <v>25168.19</v>
          </cell>
          <cell r="BN45">
            <v>64193.32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143936.04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47277.85</v>
          </cell>
          <cell r="V46">
            <v>0</v>
          </cell>
          <cell r="W46">
            <v>0</v>
          </cell>
          <cell r="X46">
            <v>47277.85</v>
          </cell>
          <cell r="Y46">
            <v>4103.2299999999996</v>
          </cell>
          <cell r="Z46">
            <v>5508.47</v>
          </cell>
          <cell r="AA46">
            <v>0</v>
          </cell>
          <cell r="AB46">
            <v>9611.7099999999991</v>
          </cell>
          <cell r="AC46">
            <v>0</v>
          </cell>
          <cell r="AD46">
            <v>13196.25</v>
          </cell>
          <cell r="AE46">
            <v>0</v>
          </cell>
          <cell r="AF46">
            <v>13196.25</v>
          </cell>
          <cell r="AG46">
            <v>0</v>
          </cell>
          <cell r="AH46">
            <v>517877.91</v>
          </cell>
          <cell r="AI46">
            <v>0</v>
          </cell>
          <cell r="AJ46">
            <v>517877.91</v>
          </cell>
          <cell r="AK46">
            <v>587963.72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16441.95</v>
          </cell>
          <cell r="BE46">
            <v>0</v>
          </cell>
          <cell r="BF46">
            <v>16441.95</v>
          </cell>
          <cell r="BG46">
            <v>12711.46</v>
          </cell>
          <cell r="BH46">
            <v>0</v>
          </cell>
          <cell r="BI46">
            <v>17008</v>
          </cell>
          <cell r="BJ46">
            <v>29719.46</v>
          </cell>
          <cell r="BK46">
            <v>0</v>
          </cell>
          <cell r="BL46">
            <v>39025.129999999997</v>
          </cell>
          <cell r="BM46">
            <v>0</v>
          </cell>
          <cell r="BN46">
            <v>39025.129999999997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85186.55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162.36000000000001</v>
          </cell>
          <cell r="W47">
            <v>0</v>
          </cell>
          <cell r="X47">
            <v>162.36000000000001</v>
          </cell>
          <cell r="Y47">
            <v>496.8</v>
          </cell>
          <cell r="Z47">
            <v>0</v>
          </cell>
          <cell r="AA47">
            <v>0</v>
          </cell>
          <cell r="AB47">
            <v>496.8</v>
          </cell>
          <cell r="AC47">
            <v>368.57</v>
          </cell>
          <cell r="AD47">
            <v>0</v>
          </cell>
          <cell r="AE47">
            <v>0</v>
          </cell>
          <cell r="AF47">
            <v>368.57</v>
          </cell>
          <cell r="AG47">
            <v>0</v>
          </cell>
          <cell r="AH47">
            <v>1371.04</v>
          </cell>
          <cell r="AI47">
            <v>7271.14</v>
          </cell>
          <cell r="AJ47">
            <v>8642.17</v>
          </cell>
          <cell r="AK47">
            <v>9669.91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973.6</v>
          </cell>
          <cell r="BN47">
            <v>973.6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973.6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301.39999999999998</v>
          </cell>
          <cell r="AB48">
            <v>301.39999999999998</v>
          </cell>
          <cell r="AC48">
            <v>0</v>
          </cell>
          <cell r="AD48">
            <v>0</v>
          </cell>
          <cell r="AE48">
            <v>204</v>
          </cell>
          <cell r="AF48">
            <v>204</v>
          </cell>
          <cell r="AG48">
            <v>78</v>
          </cell>
          <cell r="AH48">
            <v>0</v>
          </cell>
          <cell r="AI48">
            <v>0</v>
          </cell>
          <cell r="AJ48">
            <v>78</v>
          </cell>
          <cell r="AK48">
            <v>583.4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40.090000000000003</v>
          </cell>
          <cell r="BN48">
            <v>40.090000000000003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40.090000000000003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1130.8900000000001</v>
          </cell>
          <cell r="W49">
            <v>48.59</v>
          </cell>
          <cell r="X49">
            <v>1179.48</v>
          </cell>
          <cell r="Y49">
            <v>0</v>
          </cell>
          <cell r="Z49">
            <v>3491</v>
          </cell>
          <cell r="AA49">
            <v>0</v>
          </cell>
          <cell r="AB49">
            <v>3491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4670.49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76.05</v>
          </cell>
          <cell r="BE49">
            <v>0</v>
          </cell>
          <cell r="BF49">
            <v>76.05</v>
          </cell>
          <cell r="BG49">
            <v>33505.25</v>
          </cell>
          <cell r="BH49">
            <v>0</v>
          </cell>
          <cell r="BI49">
            <v>0</v>
          </cell>
          <cell r="BJ49">
            <v>33505.25</v>
          </cell>
          <cell r="BK49">
            <v>0</v>
          </cell>
          <cell r="BL49">
            <v>0</v>
          </cell>
          <cell r="BM49">
            <v>24154.5</v>
          </cell>
          <cell r="BN49">
            <v>24154.5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57735.8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47.3</v>
          </cell>
          <cell r="W50">
            <v>0</v>
          </cell>
          <cell r="X50">
            <v>47.3</v>
          </cell>
          <cell r="Y50">
            <v>48.33</v>
          </cell>
          <cell r="Z50">
            <v>154.33000000000001</v>
          </cell>
          <cell r="AA50">
            <v>218.61</v>
          </cell>
          <cell r="AB50">
            <v>421.26</v>
          </cell>
          <cell r="AC50">
            <v>148.97</v>
          </cell>
          <cell r="AD50">
            <v>0</v>
          </cell>
          <cell r="AE50">
            <v>0</v>
          </cell>
          <cell r="AF50">
            <v>148.97</v>
          </cell>
          <cell r="AG50">
            <v>0</v>
          </cell>
          <cell r="AH50">
            <v>0</v>
          </cell>
          <cell r="AI50">
            <v>1453.87</v>
          </cell>
          <cell r="AJ50">
            <v>1453.87</v>
          </cell>
          <cell r="AK50">
            <v>2071.4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2228.81</v>
          </cell>
          <cell r="AE51">
            <v>0</v>
          </cell>
          <cell r="AF51">
            <v>2228.81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2228.81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89.7</v>
          </cell>
          <cell r="Z52">
            <v>0</v>
          </cell>
          <cell r="AA52">
            <v>804.6</v>
          </cell>
          <cell r="AB52">
            <v>894.3</v>
          </cell>
          <cell r="AC52">
            <v>0</v>
          </cell>
          <cell r="AD52">
            <v>71.89</v>
          </cell>
          <cell r="AE52">
            <v>0</v>
          </cell>
          <cell r="AF52">
            <v>71.89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966.19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173.48</v>
          </cell>
          <cell r="BM53">
            <v>0</v>
          </cell>
          <cell r="BN53">
            <v>173.48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173.48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20.149999999999999</v>
          </cell>
          <cell r="W54">
            <v>0</v>
          </cell>
          <cell r="X54">
            <v>20.149999999999999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20.149999999999999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</row>
        <row r="56">
          <cell r="D56" t="e">
            <v>#NAME?</v>
          </cell>
          <cell r="E56" t="e">
            <v>#NAME?</v>
          </cell>
          <cell r="F56" t="e">
            <v>#NAME?</v>
          </cell>
          <cell r="G56" t="e">
            <v>#NAME?</v>
          </cell>
          <cell r="H56" t="e">
            <v>#NAME?</v>
          </cell>
          <cell r="I56" t="e">
            <v>#NAME?</v>
          </cell>
          <cell r="J56" t="e">
            <v>#NAME?</v>
          </cell>
          <cell r="K56" t="e">
            <v>#NAME?</v>
          </cell>
          <cell r="L56" t="e">
            <v>#NAME?</v>
          </cell>
          <cell r="M56" t="e">
            <v>#NAME?</v>
          </cell>
          <cell r="N56" t="e">
            <v>#NAME?</v>
          </cell>
          <cell r="O56" t="e">
            <v>#NAME?</v>
          </cell>
          <cell r="P56" t="e">
            <v>#NAME?</v>
          </cell>
          <cell r="Q56" t="e">
            <v>#NAME?</v>
          </cell>
          <cell r="R56" t="e">
            <v>#NAME?</v>
          </cell>
          <cell r="S56" t="e">
            <v>#NAME?</v>
          </cell>
          <cell r="T56" t="e">
            <v>#NAME?</v>
          </cell>
          <cell r="U56" t="e">
            <v>#NAME?</v>
          </cell>
          <cell r="V56" t="e">
            <v>#NAME?</v>
          </cell>
          <cell r="W56" t="e">
            <v>#NAME?</v>
          </cell>
          <cell r="X56" t="e">
            <v>#NAME?</v>
          </cell>
          <cell r="Y56" t="e">
            <v>#NAME?</v>
          </cell>
          <cell r="Z56" t="e">
            <v>#NAME?</v>
          </cell>
          <cell r="AA56" t="e">
            <v>#NAME?</v>
          </cell>
          <cell r="AB56" t="e">
            <v>#NAME?</v>
          </cell>
          <cell r="AC56" t="e">
            <v>#NAME?</v>
          </cell>
          <cell r="AD56" t="e">
            <v>#NAME?</v>
          </cell>
          <cell r="AE56" t="e">
            <v>#NAME?</v>
          </cell>
          <cell r="AF56" t="e">
            <v>#NAME?</v>
          </cell>
          <cell r="AG56" t="e">
            <v>#NAME?</v>
          </cell>
          <cell r="AH56" t="e">
            <v>#NAME?</v>
          </cell>
          <cell r="AI56" t="e">
            <v>#NAME?</v>
          </cell>
          <cell r="AJ56" t="e">
            <v>#NAME?</v>
          </cell>
          <cell r="AK56">
            <v>48525.35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878.38</v>
          </cell>
          <cell r="BD56">
            <v>0</v>
          </cell>
          <cell r="BE56">
            <v>1047.83</v>
          </cell>
          <cell r="BF56">
            <v>1926.1999999999998</v>
          </cell>
          <cell r="BG56">
            <v>408.44</v>
          </cell>
          <cell r="BH56">
            <v>112.12</v>
          </cell>
          <cell r="BI56">
            <v>0</v>
          </cell>
          <cell r="BJ56">
            <v>520.55999999999995</v>
          </cell>
          <cell r="BK56">
            <v>4560.09</v>
          </cell>
          <cell r="BL56">
            <v>167.24</v>
          </cell>
          <cell r="BM56">
            <v>0</v>
          </cell>
          <cell r="BN56">
            <v>4727.33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7174.08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17.52</v>
          </cell>
          <cell r="Z58">
            <v>0</v>
          </cell>
          <cell r="AA58">
            <v>0</v>
          </cell>
          <cell r="AB58">
            <v>17.52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17.52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54.25</v>
          </cell>
          <cell r="W59">
            <v>0</v>
          </cell>
          <cell r="X59">
            <v>54.25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54.25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53.19</v>
          </cell>
          <cell r="V61">
            <v>1575.23</v>
          </cell>
          <cell r="W61">
            <v>0</v>
          </cell>
          <cell r="X61">
            <v>1628.41</v>
          </cell>
          <cell r="Y61">
            <v>759.45</v>
          </cell>
          <cell r="Z61">
            <v>0</v>
          </cell>
          <cell r="AA61">
            <v>0</v>
          </cell>
          <cell r="AB61">
            <v>759.45</v>
          </cell>
          <cell r="AC61">
            <v>383.55</v>
          </cell>
          <cell r="AD61">
            <v>0</v>
          </cell>
          <cell r="AE61">
            <v>172.8</v>
          </cell>
          <cell r="AF61">
            <v>556.35</v>
          </cell>
          <cell r="AG61">
            <v>0</v>
          </cell>
          <cell r="AH61">
            <v>37478</v>
          </cell>
          <cell r="AI61">
            <v>208.66</v>
          </cell>
          <cell r="AJ61">
            <v>37686.660000000003</v>
          </cell>
          <cell r="AK61">
            <v>40630.879999999997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878.38</v>
          </cell>
          <cell r="BD61">
            <v>0</v>
          </cell>
          <cell r="BE61">
            <v>1008.61</v>
          </cell>
          <cell r="BF61">
            <v>1886.98</v>
          </cell>
          <cell r="BG61">
            <v>381.55</v>
          </cell>
          <cell r="BH61">
            <v>91.97</v>
          </cell>
          <cell r="BI61">
            <v>0</v>
          </cell>
          <cell r="BJ61">
            <v>473.52</v>
          </cell>
          <cell r="BK61">
            <v>4234.93</v>
          </cell>
          <cell r="BL61">
            <v>167.24</v>
          </cell>
          <cell r="BM61">
            <v>0</v>
          </cell>
          <cell r="BN61">
            <v>4402.17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6762.67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37449.39</v>
          </cell>
          <cell r="AI62">
            <v>0</v>
          </cell>
          <cell r="AJ62">
            <v>37449.39</v>
          </cell>
          <cell r="AK62">
            <v>37449.39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0.01</v>
          </cell>
          <cell r="BI62">
            <v>0</v>
          </cell>
          <cell r="BJ62">
            <v>0.01</v>
          </cell>
          <cell r="BK62">
            <v>0</v>
          </cell>
          <cell r="BL62">
            <v>1.96</v>
          </cell>
          <cell r="BM62">
            <v>0</v>
          </cell>
          <cell r="BN62">
            <v>1.96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1.97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337.96</v>
          </cell>
          <cell r="W63">
            <v>0</v>
          </cell>
          <cell r="X63">
            <v>337.96</v>
          </cell>
          <cell r="Y63">
            <v>16.27</v>
          </cell>
          <cell r="Z63">
            <v>0</v>
          </cell>
          <cell r="AA63">
            <v>0</v>
          </cell>
          <cell r="AB63">
            <v>16.27</v>
          </cell>
          <cell r="AC63">
            <v>250.48</v>
          </cell>
          <cell r="AD63">
            <v>0</v>
          </cell>
          <cell r="AE63">
            <v>0</v>
          </cell>
          <cell r="AF63">
            <v>250.48</v>
          </cell>
          <cell r="AG63">
            <v>0</v>
          </cell>
          <cell r="AH63">
            <v>28.61</v>
          </cell>
          <cell r="AI63">
            <v>0</v>
          </cell>
          <cell r="AJ63">
            <v>28.61</v>
          </cell>
          <cell r="AK63">
            <v>633.32000000000005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776.9</v>
          </cell>
          <cell r="BF63">
            <v>776.9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4050.44</v>
          </cell>
          <cell r="BL63">
            <v>13.89</v>
          </cell>
          <cell r="BM63">
            <v>0</v>
          </cell>
          <cell r="BN63">
            <v>4064.33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4841.2299999999996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253.04</v>
          </cell>
          <cell r="Z64">
            <v>0</v>
          </cell>
          <cell r="AA64">
            <v>0</v>
          </cell>
          <cell r="AB64">
            <v>253.04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203.7</v>
          </cell>
          <cell r="AJ64">
            <v>203.7</v>
          </cell>
          <cell r="AK64">
            <v>456.74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4.5</v>
          </cell>
          <cell r="BF64">
            <v>4.5</v>
          </cell>
          <cell r="BG64">
            <v>246.54</v>
          </cell>
          <cell r="BH64">
            <v>0</v>
          </cell>
          <cell r="BI64">
            <v>0</v>
          </cell>
          <cell r="BJ64">
            <v>246.54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251.04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53.19</v>
          </cell>
          <cell r="V65">
            <v>1237.26</v>
          </cell>
          <cell r="W65">
            <v>0</v>
          </cell>
          <cell r="X65">
            <v>1290.45</v>
          </cell>
          <cell r="Y65">
            <v>490.14</v>
          </cell>
          <cell r="Z65">
            <v>0</v>
          </cell>
          <cell r="AA65">
            <v>0</v>
          </cell>
          <cell r="AB65">
            <v>490.14</v>
          </cell>
          <cell r="AC65">
            <v>133.07</v>
          </cell>
          <cell r="AD65">
            <v>0</v>
          </cell>
          <cell r="AE65">
            <v>172.8</v>
          </cell>
          <cell r="AF65">
            <v>305.87</v>
          </cell>
          <cell r="AG65">
            <v>0</v>
          </cell>
          <cell r="AH65">
            <v>0</v>
          </cell>
          <cell r="AI65">
            <v>4.96</v>
          </cell>
          <cell r="AJ65">
            <v>4.96</v>
          </cell>
          <cell r="AK65">
            <v>2091.42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878.38</v>
          </cell>
          <cell r="BD65">
            <v>0</v>
          </cell>
          <cell r="BE65">
            <v>227.21</v>
          </cell>
          <cell r="BF65">
            <v>1105.58</v>
          </cell>
          <cell r="BG65">
            <v>135.01</v>
          </cell>
          <cell r="BH65">
            <v>91.96</v>
          </cell>
          <cell r="BI65">
            <v>0</v>
          </cell>
          <cell r="BJ65">
            <v>226.97</v>
          </cell>
          <cell r="BK65">
            <v>184.49</v>
          </cell>
          <cell r="BL65">
            <v>151.38</v>
          </cell>
          <cell r="BM65">
            <v>0</v>
          </cell>
          <cell r="BN65">
            <v>335.87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1668.43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</row>
        <row r="67"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2004.14</v>
          </cell>
          <cell r="AA67">
            <v>2921.08</v>
          </cell>
          <cell r="AB67">
            <v>4925.21</v>
          </cell>
          <cell r="AC67">
            <v>1846.04</v>
          </cell>
          <cell r="AD67">
            <v>0</v>
          </cell>
          <cell r="AE67">
            <v>0</v>
          </cell>
          <cell r="AF67">
            <v>1846.04</v>
          </cell>
          <cell r="AG67">
            <v>0</v>
          </cell>
          <cell r="AH67">
            <v>929.1</v>
          </cell>
          <cell r="AI67">
            <v>0</v>
          </cell>
          <cell r="AJ67">
            <v>929.1</v>
          </cell>
          <cell r="AK67">
            <v>7700.36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325.16000000000003</v>
          </cell>
          <cell r="BL67">
            <v>0</v>
          </cell>
          <cell r="BM67">
            <v>0</v>
          </cell>
          <cell r="BN67">
            <v>325.16000000000003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325.16000000000003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8.25</v>
          </cell>
          <cell r="AJ68">
            <v>8.25</v>
          </cell>
          <cell r="AK68">
            <v>8.26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26.58</v>
          </cell>
          <cell r="BF68">
            <v>26.58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26.58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22.96</v>
          </cell>
          <cell r="X69">
            <v>22.96</v>
          </cell>
          <cell r="Y69">
            <v>44.25</v>
          </cell>
          <cell r="Z69">
            <v>0</v>
          </cell>
          <cell r="AA69">
            <v>0</v>
          </cell>
          <cell r="AB69">
            <v>44.25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26.71</v>
          </cell>
          <cell r="AJ69">
            <v>26.71</v>
          </cell>
          <cell r="AK69">
            <v>93.93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9.08</v>
          </cell>
          <cell r="BF69">
            <v>9.08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9.08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20.149999999999999</v>
          </cell>
          <cell r="W70">
            <v>0</v>
          </cell>
          <cell r="X70">
            <v>20.149999999999999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20.149999999999999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3.56</v>
          </cell>
          <cell r="BF70">
            <v>3.56</v>
          </cell>
          <cell r="BG70">
            <v>26.89</v>
          </cell>
          <cell r="BH70">
            <v>20.149999999999999</v>
          </cell>
          <cell r="BI70">
            <v>0</v>
          </cell>
          <cell r="BJ70">
            <v>47.04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50.59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</row>
        <row r="71"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</row>
        <row r="72">
          <cell r="D72" t="e">
            <v>#NAME?</v>
          </cell>
          <cell r="E72" t="e">
            <v>#NAME?</v>
          </cell>
          <cell r="F72" t="e">
            <v>#NAME?</v>
          </cell>
          <cell r="G72" t="e">
            <v>#NAME?</v>
          </cell>
          <cell r="H72" t="e">
            <v>#NAME?</v>
          </cell>
          <cell r="I72" t="e">
            <v>#NAME?</v>
          </cell>
          <cell r="J72" t="e">
            <v>#NAME?</v>
          </cell>
          <cell r="K72" t="e">
            <v>#NAME?</v>
          </cell>
          <cell r="L72" t="e">
            <v>#NAME?</v>
          </cell>
          <cell r="M72" t="e">
            <v>#NAME?</v>
          </cell>
          <cell r="N72" t="e">
            <v>#NAME?</v>
          </cell>
          <cell r="O72" t="e">
            <v>#NAME?</v>
          </cell>
          <cell r="P72" t="e">
            <v>#NAME?</v>
          </cell>
          <cell r="Q72" t="e">
            <v>#NAME?</v>
          </cell>
          <cell r="R72" t="e">
            <v>#NAME?</v>
          </cell>
          <cell r="S72" t="e">
            <v>#NAME?</v>
          </cell>
          <cell r="T72" t="e">
            <v>#NAME?</v>
          </cell>
          <cell r="U72" t="e">
            <v>#NAME?</v>
          </cell>
          <cell r="V72" t="e">
            <v>#NAME?</v>
          </cell>
          <cell r="W72" t="e">
            <v>#NAME?</v>
          </cell>
          <cell r="X72" t="e">
            <v>#NAME?</v>
          </cell>
          <cell r="Y72" t="e">
            <v>#NAME?</v>
          </cell>
          <cell r="Z72" t="e">
            <v>#NAME?</v>
          </cell>
          <cell r="AA72" t="e">
            <v>#NAME?</v>
          </cell>
          <cell r="AB72" t="e">
            <v>#NAME?</v>
          </cell>
          <cell r="AC72" t="e">
            <v>#NAME?</v>
          </cell>
          <cell r="AD72" t="e">
            <v>#NAME?</v>
          </cell>
          <cell r="AE72" t="e">
            <v>#NAME?</v>
          </cell>
          <cell r="AF72" t="e">
            <v>#NAME?</v>
          </cell>
          <cell r="AG72" t="e">
            <v>#NAME?</v>
          </cell>
          <cell r="AH72" t="e">
            <v>#NAME?</v>
          </cell>
          <cell r="AI72" t="e">
            <v>#NAME?</v>
          </cell>
          <cell r="AJ72" t="e">
            <v>#NAME?</v>
          </cell>
          <cell r="AK72">
            <v>12778907.08</v>
          </cell>
          <cell r="AL72">
            <v>13297712.619999999</v>
          </cell>
          <cell r="AM72">
            <v>13297712.619999999</v>
          </cell>
          <cell r="AN72">
            <v>13297712.619999999</v>
          </cell>
          <cell r="AO72">
            <v>13297712.619999999</v>
          </cell>
          <cell r="AP72">
            <v>13297712.619999999</v>
          </cell>
          <cell r="AQ72">
            <v>13297712.619999999</v>
          </cell>
          <cell r="AR72">
            <v>13297712.619999999</v>
          </cell>
          <cell r="AS72">
            <v>13297712.619999999</v>
          </cell>
          <cell r="AT72">
            <v>13297712.619999999</v>
          </cell>
          <cell r="AU72">
            <v>13297712.619999999</v>
          </cell>
          <cell r="AV72">
            <v>13297712.619999999</v>
          </cell>
          <cell r="AW72">
            <v>13297712.619999999</v>
          </cell>
          <cell r="AX72">
            <v>13297712.619999999</v>
          </cell>
          <cell r="AY72">
            <v>13297712.619999999</v>
          </cell>
          <cell r="AZ72">
            <v>13297712.619999999</v>
          </cell>
          <cell r="BA72">
            <v>13297712.619999999</v>
          </cell>
          <cell r="BB72">
            <v>13297712.619999999</v>
          </cell>
          <cell r="BC72">
            <v>13297273.430000002</v>
          </cell>
          <cell r="BD72">
            <v>13302633.029999999</v>
          </cell>
          <cell r="BE72">
            <v>13306325.639999999</v>
          </cell>
          <cell r="BF72">
            <v>13306325.639999999</v>
          </cell>
          <cell r="BG72">
            <v>13325946.129999999</v>
          </cell>
          <cell r="BH72">
            <v>13341318.199999999</v>
          </cell>
          <cell r="BI72">
            <v>13354727.98</v>
          </cell>
          <cell r="BJ72">
            <v>13354727.98</v>
          </cell>
          <cell r="BK72">
            <v>13364840.939999999</v>
          </cell>
          <cell r="BL72">
            <v>13377704.799999999</v>
          </cell>
          <cell r="BM72">
            <v>13391271.99</v>
          </cell>
          <cell r="BN72">
            <v>13391271.99</v>
          </cell>
          <cell r="BO72">
            <v>13402372.440000001</v>
          </cell>
          <cell r="BP72">
            <v>13411622.779999999</v>
          </cell>
          <cell r="BQ72">
            <v>13419449.999999998</v>
          </cell>
          <cell r="BR72">
            <v>13419449.999999998</v>
          </cell>
          <cell r="BS72">
            <v>13419449.999999998</v>
          </cell>
          <cell r="BT72">
            <v>13297712.619999999</v>
          </cell>
          <cell r="BU72">
            <v>13297712.619999999</v>
          </cell>
          <cell r="BV72">
            <v>13297712.619999999</v>
          </cell>
          <cell r="BW72">
            <v>13297712.619999999</v>
          </cell>
          <cell r="BX72">
            <v>13297712.619999999</v>
          </cell>
          <cell r="BY72">
            <v>13297712.619999999</v>
          </cell>
          <cell r="BZ72">
            <v>13297712.619999999</v>
          </cell>
          <cell r="CA72">
            <v>13297712.619999999</v>
          </cell>
          <cell r="CB72">
            <v>13297712.619999999</v>
          </cell>
          <cell r="CC72">
            <v>13297712.619999999</v>
          </cell>
          <cell r="CD72">
            <v>13297712.619999999</v>
          </cell>
          <cell r="CE72">
            <v>13297712.619999999</v>
          </cell>
          <cell r="CF72">
            <v>13297712.619999999</v>
          </cell>
          <cell r="CG72">
            <v>13297712.619999999</v>
          </cell>
          <cell r="CH72">
            <v>13297712.619999999</v>
          </cell>
          <cell r="CI72">
            <v>13297712.619999999</v>
          </cell>
          <cell r="CJ72">
            <v>13297712.619999999</v>
          </cell>
          <cell r="CK72">
            <v>13513376.76</v>
          </cell>
          <cell r="CL72">
            <v>13513376.76</v>
          </cell>
          <cell r="CM72">
            <v>13513376.76</v>
          </cell>
          <cell r="CN72">
            <v>13513376.76</v>
          </cell>
          <cell r="CO72">
            <v>13513376.76</v>
          </cell>
          <cell r="CP72">
            <v>13513376.76</v>
          </cell>
          <cell r="CQ72">
            <v>13513376.76</v>
          </cell>
          <cell r="CR72">
            <v>13513376.76</v>
          </cell>
          <cell r="CS72">
            <v>13513376.76</v>
          </cell>
          <cell r="CT72">
            <v>13513376.76</v>
          </cell>
          <cell r="CU72">
            <v>13513376.76</v>
          </cell>
          <cell r="CV72">
            <v>13513376.76</v>
          </cell>
          <cell r="CW72">
            <v>13513376.76</v>
          </cell>
          <cell r="CX72">
            <v>13513376.76</v>
          </cell>
          <cell r="CY72">
            <v>13513376.76</v>
          </cell>
          <cell r="CZ72">
            <v>13513376.76</v>
          </cell>
          <cell r="DA72">
            <v>13513376.76</v>
          </cell>
        </row>
        <row r="73">
          <cell r="D73">
            <v>3058.33</v>
          </cell>
          <cell r="E73">
            <v>3058.33</v>
          </cell>
          <cell r="F73">
            <v>3058.33</v>
          </cell>
          <cell r="G73">
            <v>3058.33</v>
          </cell>
          <cell r="H73">
            <v>3058.33</v>
          </cell>
          <cell r="I73">
            <v>3058.33</v>
          </cell>
          <cell r="J73">
            <v>3058.33</v>
          </cell>
          <cell r="K73">
            <v>3058.33</v>
          </cell>
          <cell r="L73">
            <v>3058.33</v>
          </cell>
          <cell r="M73">
            <v>3058.33</v>
          </cell>
          <cell r="N73">
            <v>3058.33</v>
          </cell>
          <cell r="O73">
            <v>3058.33</v>
          </cell>
          <cell r="P73">
            <v>3058.33</v>
          </cell>
          <cell r="Q73">
            <v>3058.33</v>
          </cell>
          <cell r="R73">
            <v>3058.33</v>
          </cell>
          <cell r="S73">
            <v>3058.33</v>
          </cell>
          <cell r="T73">
            <v>3058.33</v>
          </cell>
          <cell r="U73">
            <v>3058.33</v>
          </cell>
          <cell r="V73">
            <v>3058.33</v>
          </cell>
          <cell r="W73">
            <v>3058.33</v>
          </cell>
          <cell r="X73">
            <v>3058.33</v>
          </cell>
          <cell r="Y73">
            <v>3058.33</v>
          </cell>
          <cell r="Z73">
            <v>3058.33</v>
          </cell>
          <cell r="AA73">
            <v>3095.18</v>
          </cell>
          <cell r="AB73">
            <v>3095.18</v>
          </cell>
          <cell r="AC73">
            <v>3122.81</v>
          </cell>
          <cell r="AD73">
            <v>3144.3</v>
          </cell>
          <cell r="AE73">
            <v>3161.5</v>
          </cell>
          <cell r="AF73">
            <v>3161.5</v>
          </cell>
          <cell r="AG73">
            <v>3175.56</v>
          </cell>
          <cell r="AH73">
            <v>3187.29</v>
          </cell>
          <cell r="AI73">
            <v>3197.21</v>
          </cell>
          <cell r="AJ73">
            <v>3197.21</v>
          </cell>
          <cell r="AK73">
            <v>3197.21</v>
          </cell>
          <cell r="AL73">
            <v>3316.24</v>
          </cell>
          <cell r="AM73">
            <v>3316.24</v>
          </cell>
          <cell r="AN73">
            <v>3316.24</v>
          </cell>
          <cell r="AO73">
            <v>3316.24</v>
          </cell>
          <cell r="AP73">
            <v>3316.24</v>
          </cell>
          <cell r="AQ73">
            <v>3316.24</v>
          </cell>
          <cell r="AR73">
            <v>3316.24</v>
          </cell>
          <cell r="AS73">
            <v>3316.24</v>
          </cell>
          <cell r="AT73">
            <v>3316.24</v>
          </cell>
          <cell r="AU73">
            <v>3316.24</v>
          </cell>
          <cell r="AV73">
            <v>3316.24</v>
          </cell>
          <cell r="AW73">
            <v>3316.24</v>
          </cell>
          <cell r="AX73">
            <v>3316.24</v>
          </cell>
          <cell r="AY73">
            <v>3316.24</v>
          </cell>
          <cell r="AZ73">
            <v>3316.24</v>
          </cell>
          <cell r="BA73">
            <v>3316.24</v>
          </cell>
          <cell r="BB73">
            <v>3316.24</v>
          </cell>
          <cell r="BC73">
            <v>3316.24</v>
          </cell>
          <cell r="BD73">
            <v>3316.24</v>
          </cell>
          <cell r="BE73">
            <v>4591</v>
          </cell>
          <cell r="BF73">
            <v>4591</v>
          </cell>
          <cell r="BG73">
            <v>5355.86</v>
          </cell>
          <cell r="BH73">
            <v>5865.77</v>
          </cell>
          <cell r="BI73">
            <v>6229.99</v>
          </cell>
          <cell r="BJ73">
            <v>6229.99</v>
          </cell>
          <cell r="BK73">
            <v>6503.15</v>
          </cell>
          <cell r="BL73">
            <v>6715.61</v>
          </cell>
          <cell r="BM73">
            <v>6885.58</v>
          </cell>
          <cell r="BN73">
            <v>6885.58</v>
          </cell>
          <cell r="BO73">
            <v>7024.65</v>
          </cell>
          <cell r="BP73">
            <v>7140.53</v>
          </cell>
          <cell r="BQ73">
            <v>7238.59</v>
          </cell>
          <cell r="BR73">
            <v>7238.59</v>
          </cell>
          <cell r="BS73">
            <v>7238.59</v>
          </cell>
          <cell r="BT73">
            <v>3316.24</v>
          </cell>
          <cell r="BU73">
            <v>3316.24</v>
          </cell>
          <cell r="BV73">
            <v>3316.24</v>
          </cell>
          <cell r="BW73">
            <v>3316.24</v>
          </cell>
          <cell r="BX73">
            <v>3316.24</v>
          </cell>
          <cell r="BY73">
            <v>3316.24</v>
          </cell>
          <cell r="BZ73">
            <v>3316.24</v>
          </cell>
          <cell r="CA73">
            <v>3316.24</v>
          </cell>
          <cell r="CB73">
            <v>3316.24</v>
          </cell>
          <cell r="CC73">
            <v>3316.24</v>
          </cell>
          <cell r="CD73">
            <v>3316.24</v>
          </cell>
          <cell r="CE73">
            <v>3316.24</v>
          </cell>
          <cell r="CF73">
            <v>3316.24</v>
          </cell>
          <cell r="CG73">
            <v>3316.24</v>
          </cell>
          <cell r="CH73">
            <v>3316.24</v>
          </cell>
          <cell r="CI73">
            <v>3316.24</v>
          </cell>
          <cell r="CJ73">
            <v>3316.24</v>
          </cell>
          <cell r="CK73">
            <v>8415.2999999999993</v>
          </cell>
          <cell r="CL73">
            <v>8415.2999999999993</v>
          </cell>
          <cell r="CM73">
            <v>8415.2999999999993</v>
          </cell>
          <cell r="CN73">
            <v>8415.2999999999993</v>
          </cell>
          <cell r="CO73">
            <v>8415.2999999999993</v>
          </cell>
          <cell r="CP73">
            <v>8415.2999999999993</v>
          </cell>
          <cell r="CQ73">
            <v>8415.2999999999993</v>
          </cell>
          <cell r="CR73">
            <v>8415.2999999999993</v>
          </cell>
          <cell r="CS73">
            <v>8415.2999999999993</v>
          </cell>
          <cell r="CT73">
            <v>8415.2999999999993</v>
          </cell>
          <cell r="CU73">
            <v>8415.2999999999993</v>
          </cell>
          <cell r="CV73">
            <v>8415.2999999999993</v>
          </cell>
          <cell r="CW73">
            <v>8415.2999999999993</v>
          </cell>
          <cell r="CX73">
            <v>8415.2999999999993</v>
          </cell>
          <cell r="CY73">
            <v>8415.2999999999993</v>
          </cell>
          <cell r="CZ73">
            <v>8415.2999999999993</v>
          </cell>
          <cell r="DA73">
            <v>8415.2999999999993</v>
          </cell>
        </row>
        <row r="74">
          <cell r="D74">
            <v>1479519.37</v>
          </cell>
          <cell r="E74">
            <v>1479519.37</v>
          </cell>
          <cell r="F74">
            <v>1479519.37</v>
          </cell>
          <cell r="G74">
            <v>1479519.37</v>
          </cell>
          <cell r="H74">
            <v>1479519.37</v>
          </cell>
          <cell r="I74">
            <v>1479519.37</v>
          </cell>
          <cell r="J74">
            <v>1479519.37</v>
          </cell>
          <cell r="K74">
            <v>1479519.37</v>
          </cell>
          <cell r="L74">
            <v>1479519.37</v>
          </cell>
          <cell r="M74">
            <v>1479519.37</v>
          </cell>
          <cell r="N74">
            <v>1479519.37</v>
          </cell>
          <cell r="O74">
            <v>1479519.37</v>
          </cell>
          <cell r="P74">
            <v>1479519.37</v>
          </cell>
          <cell r="Q74">
            <v>1479519.37</v>
          </cell>
          <cell r="R74">
            <v>1481388.78</v>
          </cell>
          <cell r="S74">
            <v>1481388.78</v>
          </cell>
          <cell r="T74">
            <v>1481388.78</v>
          </cell>
          <cell r="U74">
            <v>1480617.98</v>
          </cell>
          <cell r="V74">
            <v>1480984.18</v>
          </cell>
          <cell r="W74">
            <v>1481167.28</v>
          </cell>
          <cell r="X74">
            <v>1481167.28</v>
          </cell>
          <cell r="Y74">
            <v>1483160.02</v>
          </cell>
          <cell r="Z74">
            <v>1484488.52</v>
          </cell>
          <cell r="AA74">
            <v>1485833.57</v>
          </cell>
          <cell r="AB74">
            <v>1485833.57</v>
          </cell>
          <cell r="AC74">
            <v>1486842.36</v>
          </cell>
          <cell r="AD74">
            <v>1487626.98</v>
          </cell>
          <cell r="AE74">
            <v>1488254.67</v>
          </cell>
          <cell r="AF74">
            <v>1488254.67</v>
          </cell>
          <cell r="AG74">
            <v>1488768.23</v>
          </cell>
          <cell r="AH74">
            <v>1490206.1</v>
          </cell>
          <cell r="AI74">
            <v>1493292.15</v>
          </cell>
          <cell r="AJ74">
            <v>1493292.15</v>
          </cell>
          <cell r="AK74">
            <v>1493292.15</v>
          </cell>
          <cell r="AL74">
            <v>1530324.82</v>
          </cell>
          <cell r="AM74">
            <v>1530324.82</v>
          </cell>
          <cell r="AN74">
            <v>1530324.82</v>
          </cell>
          <cell r="AO74">
            <v>1530324.82</v>
          </cell>
          <cell r="AP74">
            <v>1530324.82</v>
          </cell>
          <cell r="AQ74">
            <v>1530324.82</v>
          </cell>
          <cell r="AR74">
            <v>1530324.82</v>
          </cell>
          <cell r="AS74">
            <v>1530324.82</v>
          </cell>
          <cell r="AT74">
            <v>1530324.82</v>
          </cell>
          <cell r="AU74">
            <v>1530324.82</v>
          </cell>
          <cell r="AV74">
            <v>1530324.82</v>
          </cell>
          <cell r="AW74">
            <v>1530324.82</v>
          </cell>
          <cell r="AX74">
            <v>1530324.82</v>
          </cell>
          <cell r="AY74">
            <v>1530324.82</v>
          </cell>
          <cell r="AZ74">
            <v>1530324.82</v>
          </cell>
          <cell r="BA74">
            <v>1530324.82</v>
          </cell>
          <cell r="BB74">
            <v>1530324.82</v>
          </cell>
          <cell r="BC74">
            <v>1530324.82</v>
          </cell>
          <cell r="BD74">
            <v>1530324.82</v>
          </cell>
          <cell r="BE74">
            <v>1530324.82</v>
          </cell>
          <cell r="BF74">
            <v>1530324.82</v>
          </cell>
          <cell r="BG74">
            <v>1530324.82</v>
          </cell>
          <cell r="BH74">
            <v>1530324.82</v>
          </cell>
          <cell r="BI74">
            <v>1530324.82</v>
          </cell>
          <cell r="BJ74">
            <v>1530324.82</v>
          </cell>
          <cell r="BK74">
            <v>1530950.49</v>
          </cell>
          <cell r="BL74">
            <v>1531510.86</v>
          </cell>
          <cell r="BM74">
            <v>1531959.16</v>
          </cell>
          <cell r="BN74">
            <v>1531959.16</v>
          </cell>
          <cell r="BO74">
            <v>1532325.95</v>
          </cell>
          <cell r="BP74">
            <v>1532631.6</v>
          </cell>
          <cell r="BQ74">
            <v>1532890.23</v>
          </cell>
          <cell r="BR74">
            <v>1532890.23</v>
          </cell>
          <cell r="BS74">
            <v>1532890.23</v>
          </cell>
          <cell r="BT74">
            <v>1530324.82</v>
          </cell>
          <cell r="BU74">
            <v>1530324.82</v>
          </cell>
          <cell r="BV74">
            <v>1530324.82</v>
          </cell>
          <cell r="BW74">
            <v>1530324.82</v>
          </cell>
          <cell r="BX74">
            <v>1530324.82</v>
          </cell>
          <cell r="BY74">
            <v>1530324.82</v>
          </cell>
          <cell r="BZ74">
            <v>1530324.82</v>
          </cell>
          <cell r="CA74">
            <v>1530324.82</v>
          </cell>
          <cell r="CB74">
            <v>1530324.82</v>
          </cell>
          <cell r="CC74">
            <v>1530324.82</v>
          </cell>
          <cell r="CD74">
            <v>1530324.82</v>
          </cell>
          <cell r="CE74">
            <v>1530324.82</v>
          </cell>
          <cell r="CF74">
            <v>1530324.82</v>
          </cell>
          <cell r="CG74">
            <v>1530324.82</v>
          </cell>
          <cell r="CH74">
            <v>1530324.82</v>
          </cell>
          <cell r="CI74">
            <v>1530324.82</v>
          </cell>
          <cell r="CJ74">
            <v>1530324.82</v>
          </cell>
          <cell r="CK74">
            <v>1535993.82</v>
          </cell>
          <cell r="CL74">
            <v>1535993.82</v>
          </cell>
          <cell r="CM74">
            <v>1535993.82</v>
          </cell>
          <cell r="CN74">
            <v>1535993.82</v>
          </cell>
          <cell r="CO74">
            <v>1535993.82</v>
          </cell>
          <cell r="CP74">
            <v>1535993.82</v>
          </cell>
          <cell r="CQ74">
            <v>1535993.82</v>
          </cell>
          <cell r="CR74">
            <v>1535993.82</v>
          </cell>
          <cell r="CS74">
            <v>1535993.82</v>
          </cell>
          <cell r="CT74">
            <v>1535993.82</v>
          </cell>
          <cell r="CU74">
            <v>1535993.82</v>
          </cell>
          <cell r="CV74">
            <v>1535993.82</v>
          </cell>
          <cell r="CW74">
            <v>1535993.82</v>
          </cell>
          <cell r="CX74">
            <v>1535993.82</v>
          </cell>
          <cell r="CY74">
            <v>1535993.82</v>
          </cell>
          <cell r="CZ74">
            <v>1535993.82</v>
          </cell>
          <cell r="DA74">
            <v>1535993.82</v>
          </cell>
        </row>
        <row r="75">
          <cell r="D75">
            <v>367681.24</v>
          </cell>
          <cell r="E75">
            <v>367681.24</v>
          </cell>
          <cell r="F75">
            <v>367681.24</v>
          </cell>
          <cell r="G75">
            <v>367681.24</v>
          </cell>
          <cell r="H75">
            <v>367681.24</v>
          </cell>
          <cell r="I75">
            <v>367681.24</v>
          </cell>
          <cell r="J75">
            <v>367681.24</v>
          </cell>
          <cell r="K75">
            <v>367681.24</v>
          </cell>
          <cell r="L75">
            <v>367681.24</v>
          </cell>
          <cell r="M75">
            <v>367681.24</v>
          </cell>
          <cell r="N75">
            <v>367681.24</v>
          </cell>
          <cell r="O75">
            <v>367681.24</v>
          </cell>
          <cell r="P75">
            <v>367681.24</v>
          </cell>
          <cell r="Q75">
            <v>367681.24</v>
          </cell>
          <cell r="R75">
            <v>367681.24</v>
          </cell>
          <cell r="S75">
            <v>367681.24</v>
          </cell>
          <cell r="T75">
            <v>367681.24</v>
          </cell>
          <cell r="U75">
            <v>370903.65</v>
          </cell>
          <cell r="V75">
            <v>371959.7</v>
          </cell>
          <cell r="W75">
            <v>372487.72</v>
          </cell>
          <cell r="X75">
            <v>372487.72</v>
          </cell>
          <cell r="Y75">
            <v>372804.54</v>
          </cell>
          <cell r="Z75">
            <v>373015.75</v>
          </cell>
          <cell r="AA75">
            <v>373166.61</v>
          </cell>
          <cell r="AB75">
            <v>373166.61</v>
          </cell>
          <cell r="AC75">
            <v>373279.76</v>
          </cell>
          <cell r="AD75">
            <v>373367.76</v>
          </cell>
          <cell r="AE75">
            <v>373438.17</v>
          </cell>
          <cell r="AF75">
            <v>373438.17</v>
          </cell>
          <cell r="AG75">
            <v>373495.77</v>
          </cell>
          <cell r="AH75">
            <v>374371.71</v>
          </cell>
          <cell r="AI75">
            <v>375112.89</v>
          </cell>
          <cell r="AJ75">
            <v>375112.89</v>
          </cell>
          <cell r="AK75">
            <v>375112.89</v>
          </cell>
          <cell r="AL75">
            <v>384007.08</v>
          </cell>
          <cell r="AM75">
            <v>384007.08</v>
          </cell>
          <cell r="AN75">
            <v>384007.08</v>
          </cell>
          <cell r="AO75">
            <v>384007.08</v>
          </cell>
          <cell r="AP75">
            <v>384007.08</v>
          </cell>
          <cell r="AQ75">
            <v>384007.08</v>
          </cell>
          <cell r="AR75">
            <v>384007.08</v>
          </cell>
          <cell r="AS75">
            <v>384007.08</v>
          </cell>
          <cell r="AT75">
            <v>384007.08</v>
          </cell>
          <cell r="AU75">
            <v>384007.08</v>
          </cell>
          <cell r="AV75">
            <v>384007.08</v>
          </cell>
          <cell r="AW75">
            <v>384007.08</v>
          </cell>
          <cell r="AX75">
            <v>384007.08</v>
          </cell>
          <cell r="AY75">
            <v>384007.08</v>
          </cell>
          <cell r="AZ75">
            <v>384007.08</v>
          </cell>
          <cell r="BA75">
            <v>384007.08</v>
          </cell>
          <cell r="BB75">
            <v>384007.08</v>
          </cell>
          <cell r="BC75">
            <v>384007.08</v>
          </cell>
          <cell r="BD75">
            <v>384007.08</v>
          </cell>
          <cell r="BE75">
            <v>384007.08</v>
          </cell>
          <cell r="BF75">
            <v>384007.08</v>
          </cell>
          <cell r="BG75">
            <v>384007.08</v>
          </cell>
          <cell r="BH75">
            <v>384007.08</v>
          </cell>
          <cell r="BI75">
            <v>384007.08</v>
          </cell>
          <cell r="BJ75">
            <v>384007.08</v>
          </cell>
          <cell r="BK75">
            <v>384007.08</v>
          </cell>
          <cell r="BL75">
            <v>384007.08</v>
          </cell>
          <cell r="BM75">
            <v>384007.08</v>
          </cell>
          <cell r="BN75">
            <v>384007.08</v>
          </cell>
          <cell r="BO75">
            <v>384007.08</v>
          </cell>
          <cell r="BP75">
            <v>384007.08</v>
          </cell>
          <cell r="BQ75">
            <v>384007.08</v>
          </cell>
          <cell r="BR75">
            <v>384007.08</v>
          </cell>
          <cell r="BS75">
            <v>384007.08</v>
          </cell>
          <cell r="BT75">
            <v>384007.08</v>
          </cell>
          <cell r="BU75">
            <v>384007.08</v>
          </cell>
          <cell r="BV75">
            <v>384007.08</v>
          </cell>
          <cell r="BW75">
            <v>384007.08</v>
          </cell>
          <cell r="BX75">
            <v>384007.08</v>
          </cell>
          <cell r="BY75">
            <v>384007.08</v>
          </cell>
          <cell r="BZ75">
            <v>384007.08</v>
          </cell>
          <cell r="CA75">
            <v>384007.08</v>
          </cell>
          <cell r="CB75">
            <v>384007.08</v>
          </cell>
          <cell r="CC75">
            <v>384007.08</v>
          </cell>
          <cell r="CD75">
            <v>384007.08</v>
          </cell>
          <cell r="CE75">
            <v>384007.08</v>
          </cell>
          <cell r="CF75">
            <v>384007.08</v>
          </cell>
          <cell r="CG75">
            <v>384007.08</v>
          </cell>
          <cell r="CH75">
            <v>384007.08</v>
          </cell>
          <cell r="CI75">
            <v>384007.08</v>
          </cell>
          <cell r="CJ75">
            <v>384007.08</v>
          </cell>
          <cell r="CK75">
            <v>384007.08</v>
          </cell>
          <cell r="CL75">
            <v>384007.08</v>
          </cell>
          <cell r="CM75">
            <v>384007.08</v>
          </cell>
          <cell r="CN75">
            <v>384007.08</v>
          </cell>
          <cell r="CO75">
            <v>384007.08</v>
          </cell>
          <cell r="CP75">
            <v>384007.08</v>
          </cell>
          <cell r="CQ75">
            <v>384007.08</v>
          </cell>
          <cell r="CR75">
            <v>384007.08</v>
          </cell>
          <cell r="CS75">
            <v>384007.08</v>
          </cell>
          <cell r="CT75">
            <v>384007.08</v>
          </cell>
          <cell r="CU75">
            <v>384007.08</v>
          </cell>
          <cell r="CV75">
            <v>384007.08</v>
          </cell>
          <cell r="CW75">
            <v>384007.08</v>
          </cell>
          <cell r="CX75">
            <v>384007.08</v>
          </cell>
          <cell r="CY75">
            <v>384007.08</v>
          </cell>
          <cell r="CZ75">
            <v>384007.08</v>
          </cell>
          <cell r="DA75">
            <v>384007.08</v>
          </cell>
        </row>
        <row r="76">
          <cell r="D76">
            <v>556125.82999999996</v>
          </cell>
          <cell r="E76">
            <v>556125.82999999996</v>
          </cell>
          <cell r="F76">
            <v>556125.82999999996</v>
          </cell>
          <cell r="G76">
            <v>556125.82999999996</v>
          </cell>
          <cell r="H76">
            <v>556125.82999999996</v>
          </cell>
          <cell r="I76">
            <v>556125.82999999996</v>
          </cell>
          <cell r="J76">
            <v>556125.82999999996</v>
          </cell>
          <cell r="K76">
            <v>556125.82999999996</v>
          </cell>
          <cell r="L76">
            <v>556125.82999999996</v>
          </cell>
          <cell r="M76">
            <v>556125.82999999996</v>
          </cell>
          <cell r="N76">
            <v>556125.82999999996</v>
          </cell>
          <cell r="O76">
            <v>556125.82999999996</v>
          </cell>
          <cell r="P76">
            <v>556125.82999999996</v>
          </cell>
          <cell r="Q76">
            <v>556125.82999999996</v>
          </cell>
          <cell r="R76">
            <v>556125.82999999996</v>
          </cell>
          <cell r="S76">
            <v>556125.82999999996</v>
          </cell>
          <cell r="T76">
            <v>556125.82999999996</v>
          </cell>
          <cell r="U76">
            <v>556792.07999999996</v>
          </cell>
          <cell r="V76">
            <v>557014.16</v>
          </cell>
          <cell r="W76">
            <v>557125.19999999995</v>
          </cell>
          <cell r="X76">
            <v>557125.19999999995</v>
          </cell>
          <cell r="Y76">
            <v>557231.52</v>
          </cell>
          <cell r="Z76">
            <v>575245.12</v>
          </cell>
          <cell r="AA76">
            <v>588111.98</v>
          </cell>
          <cell r="AB76">
            <v>588111.98</v>
          </cell>
          <cell r="AC76">
            <v>597762.12</v>
          </cell>
          <cell r="AD76">
            <v>605398.32999999996</v>
          </cell>
          <cell r="AE76">
            <v>611507.30000000005</v>
          </cell>
          <cell r="AF76">
            <v>611507.30000000005</v>
          </cell>
          <cell r="AG76">
            <v>616505.55000000005</v>
          </cell>
          <cell r="AH76">
            <v>620670.76</v>
          </cell>
          <cell r="AI76">
            <v>624195.17000000004</v>
          </cell>
          <cell r="AJ76">
            <v>624195.17000000004</v>
          </cell>
          <cell r="AK76">
            <v>624195.17000000004</v>
          </cell>
          <cell r="AL76">
            <v>666488.05000000005</v>
          </cell>
          <cell r="AM76">
            <v>666488.05000000005</v>
          </cell>
          <cell r="AN76">
            <v>666488.05000000005</v>
          </cell>
          <cell r="AO76">
            <v>666488.05000000005</v>
          </cell>
          <cell r="AP76">
            <v>666488.05000000005</v>
          </cell>
          <cell r="AQ76">
            <v>666488.05000000005</v>
          </cell>
          <cell r="AR76">
            <v>666488.05000000005</v>
          </cell>
          <cell r="AS76">
            <v>666488.05000000005</v>
          </cell>
          <cell r="AT76">
            <v>666488.05000000005</v>
          </cell>
          <cell r="AU76">
            <v>666488.05000000005</v>
          </cell>
          <cell r="AV76">
            <v>666488.05000000005</v>
          </cell>
          <cell r="AW76">
            <v>666488.05000000005</v>
          </cell>
          <cell r="AX76">
            <v>666488.05000000005</v>
          </cell>
          <cell r="AY76">
            <v>666488.05000000005</v>
          </cell>
          <cell r="AZ76">
            <v>666488.05000000005</v>
          </cell>
          <cell r="BA76">
            <v>666488.05000000005</v>
          </cell>
          <cell r="BB76">
            <v>666488.05000000005</v>
          </cell>
          <cell r="BC76">
            <v>666488.05000000005</v>
          </cell>
          <cell r="BD76">
            <v>666488.05000000005</v>
          </cell>
          <cell r="BE76">
            <v>666488.05000000005</v>
          </cell>
          <cell r="BF76">
            <v>666488.05000000005</v>
          </cell>
          <cell r="BG76">
            <v>674731.31</v>
          </cell>
          <cell r="BH76">
            <v>682537.25</v>
          </cell>
          <cell r="BI76">
            <v>688112.93</v>
          </cell>
          <cell r="BJ76">
            <v>688112.93</v>
          </cell>
          <cell r="BK76">
            <v>692294.68</v>
          </cell>
          <cell r="BL76">
            <v>696134.8</v>
          </cell>
          <cell r="BM76">
            <v>699966.18</v>
          </cell>
          <cell r="BN76">
            <v>699966.18</v>
          </cell>
          <cell r="BO76">
            <v>703100.96</v>
          </cell>
          <cell r="BP76">
            <v>705713.27</v>
          </cell>
          <cell r="BQ76">
            <v>707923.68</v>
          </cell>
          <cell r="BR76">
            <v>707923.68</v>
          </cell>
          <cell r="BS76">
            <v>707923.68</v>
          </cell>
          <cell r="BT76">
            <v>666488.05000000005</v>
          </cell>
          <cell r="BU76">
            <v>666488.05000000005</v>
          </cell>
          <cell r="BV76">
            <v>666488.05000000005</v>
          </cell>
          <cell r="BW76">
            <v>666488.05000000005</v>
          </cell>
          <cell r="BX76">
            <v>666488.05000000005</v>
          </cell>
          <cell r="BY76">
            <v>666488.05000000005</v>
          </cell>
          <cell r="BZ76">
            <v>666488.05000000005</v>
          </cell>
          <cell r="CA76">
            <v>666488.05000000005</v>
          </cell>
          <cell r="CB76">
            <v>666488.05000000005</v>
          </cell>
          <cell r="CC76">
            <v>666488.05000000005</v>
          </cell>
          <cell r="CD76">
            <v>666488.05000000005</v>
          </cell>
          <cell r="CE76">
            <v>666488.05000000005</v>
          </cell>
          <cell r="CF76">
            <v>666488.05000000005</v>
          </cell>
          <cell r="CG76">
            <v>666488.05000000005</v>
          </cell>
          <cell r="CH76">
            <v>666488.05000000005</v>
          </cell>
          <cell r="CI76">
            <v>666488.05000000005</v>
          </cell>
          <cell r="CJ76">
            <v>666488.05000000005</v>
          </cell>
          <cell r="CK76">
            <v>734448.68</v>
          </cell>
          <cell r="CL76">
            <v>734448.68</v>
          </cell>
          <cell r="CM76">
            <v>734448.68</v>
          </cell>
          <cell r="CN76">
            <v>734448.68</v>
          </cell>
          <cell r="CO76">
            <v>734448.68</v>
          </cell>
          <cell r="CP76">
            <v>734448.68</v>
          </cell>
          <cell r="CQ76">
            <v>734448.68</v>
          </cell>
          <cell r="CR76">
            <v>734448.68</v>
          </cell>
          <cell r="CS76">
            <v>734448.68</v>
          </cell>
          <cell r="CT76">
            <v>734448.68</v>
          </cell>
          <cell r="CU76">
            <v>734448.68</v>
          </cell>
          <cell r="CV76">
            <v>734448.68</v>
          </cell>
          <cell r="CW76">
            <v>734448.68</v>
          </cell>
          <cell r="CX76">
            <v>734448.68</v>
          </cell>
          <cell r="CY76">
            <v>734448.68</v>
          </cell>
          <cell r="CZ76">
            <v>734448.68</v>
          </cell>
          <cell r="DA76">
            <v>734448.68</v>
          </cell>
        </row>
        <row r="77">
          <cell r="D77">
            <v>10131598.289999999</v>
          </cell>
          <cell r="E77">
            <v>10131598.289999999</v>
          </cell>
          <cell r="F77">
            <v>10131598.289999999</v>
          </cell>
          <cell r="G77">
            <v>10131598.289999999</v>
          </cell>
          <cell r="H77">
            <v>10131598.289999999</v>
          </cell>
          <cell r="I77">
            <v>10131598.289999999</v>
          </cell>
          <cell r="J77">
            <v>10131598.289999999</v>
          </cell>
          <cell r="K77">
            <v>10131598.289999999</v>
          </cell>
          <cell r="L77">
            <v>10131598.289999999</v>
          </cell>
          <cell r="M77">
            <v>10131598.289999999</v>
          </cell>
          <cell r="N77">
            <v>10131598.289999999</v>
          </cell>
          <cell r="O77">
            <v>10131598.289999999</v>
          </cell>
          <cell r="P77">
            <v>10131598.289999999</v>
          </cell>
          <cell r="Q77">
            <v>10131598.289999999</v>
          </cell>
          <cell r="R77">
            <v>10132253.390000001</v>
          </cell>
          <cell r="S77">
            <v>10132253.390000001</v>
          </cell>
          <cell r="T77">
            <v>10132253.390000001</v>
          </cell>
          <cell r="U77">
            <v>10155210.619999999</v>
          </cell>
          <cell r="V77">
            <v>10163003.17</v>
          </cell>
          <cell r="W77">
            <v>10166911.6</v>
          </cell>
          <cell r="X77">
            <v>10166911.6</v>
          </cell>
          <cell r="Y77">
            <v>10170034.43</v>
          </cell>
          <cell r="Z77">
            <v>10173641.960000001</v>
          </cell>
          <cell r="AA77">
            <v>10176293.050000001</v>
          </cell>
          <cell r="AB77">
            <v>10176293.050000001</v>
          </cell>
          <cell r="AC77">
            <v>10178298.119999999</v>
          </cell>
          <cell r="AD77">
            <v>10181323.859999999</v>
          </cell>
          <cell r="AE77">
            <v>10183747.58</v>
          </cell>
          <cell r="AF77">
            <v>10183747.58</v>
          </cell>
          <cell r="AG77">
            <v>10185737.710000001</v>
          </cell>
          <cell r="AH77">
            <v>10227543.74</v>
          </cell>
          <cell r="AI77">
            <v>10263573.17</v>
          </cell>
          <cell r="AJ77">
            <v>10263573.17</v>
          </cell>
          <cell r="AK77">
            <v>10263573.17</v>
          </cell>
          <cell r="AL77">
            <v>10695926.33</v>
          </cell>
          <cell r="AM77">
            <v>10695926.33</v>
          </cell>
          <cell r="AN77">
            <v>10695926.33</v>
          </cell>
          <cell r="AO77">
            <v>10695926.33</v>
          </cell>
          <cell r="AP77">
            <v>10695926.33</v>
          </cell>
          <cell r="AQ77">
            <v>10695926.33</v>
          </cell>
          <cell r="AR77">
            <v>10695926.33</v>
          </cell>
          <cell r="AS77">
            <v>10695926.33</v>
          </cell>
          <cell r="AT77">
            <v>10695926.33</v>
          </cell>
          <cell r="AU77">
            <v>10695926.33</v>
          </cell>
          <cell r="AV77">
            <v>10695926.33</v>
          </cell>
          <cell r="AW77">
            <v>10695926.33</v>
          </cell>
          <cell r="AX77">
            <v>10695926.33</v>
          </cell>
          <cell r="AY77">
            <v>10695926.33</v>
          </cell>
          <cell r="AZ77">
            <v>10695926.33</v>
          </cell>
          <cell r="BA77">
            <v>10695926.33</v>
          </cell>
          <cell r="BB77">
            <v>10695926.33</v>
          </cell>
          <cell r="BC77">
            <v>10695487.140000001</v>
          </cell>
          <cell r="BD77">
            <v>10700846.74</v>
          </cell>
          <cell r="BE77">
            <v>10703274.390000001</v>
          </cell>
          <cell r="BF77">
            <v>10703274.390000001</v>
          </cell>
          <cell r="BG77">
            <v>10713898.02</v>
          </cell>
          <cell r="BH77">
            <v>10720965.109999999</v>
          </cell>
          <cell r="BI77">
            <v>10728442.74</v>
          </cell>
          <cell r="BJ77">
            <v>10728442.74</v>
          </cell>
          <cell r="BK77">
            <v>10733521.6</v>
          </cell>
          <cell r="BL77">
            <v>10741789.369999999</v>
          </cell>
          <cell r="BM77">
            <v>10750920.4</v>
          </cell>
          <cell r="BN77">
            <v>10750920.4</v>
          </cell>
          <cell r="BO77">
            <v>10758391.25</v>
          </cell>
          <cell r="BP77">
            <v>10764616.949999999</v>
          </cell>
          <cell r="BQ77">
            <v>10769884.85</v>
          </cell>
          <cell r="BR77">
            <v>10769884.85</v>
          </cell>
          <cell r="BS77">
            <v>10769884.85</v>
          </cell>
          <cell r="BT77">
            <v>10695926.33</v>
          </cell>
          <cell r="BU77">
            <v>10695926.33</v>
          </cell>
          <cell r="BV77">
            <v>10695926.33</v>
          </cell>
          <cell r="BW77">
            <v>10695926.33</v>
          </cell>
          <cell r="BX77">
            <v>10695926.33</v>
          </cell>
          <cell r="BY77">
            <v>10695926.33</v>
          </cell>
          <cell r="BZ77">
            <v>10695926.33</v>
          </cell>
          <cell r="CA77">
            <v>10695926.33</v>
          </cell>
          <cell r="CB77">
            <v>10695926.33</v>
          </cell>
          <cell r="CC77">
            <v>10695926.33</v>
          </cell>
          <cell r="CD77">
            <v>10695926.33</v>
          </cell>
          <cell r="CE77">
            <v>10695926.33</v>
          </cell>
          <cell r="CF77">
            <v>10695926.33</v>
          </cell>
          <cell r="CG77">
            <v>10695926.33</v>
          </cell>
          <cell r="CH77">
            <v>10695926.33</v>
          </cell>
          <cell r="CI77">
            <v>10695926.33</v>
          </cell>
          <cell r="CJ77">
            <v>10695926.33</v>
          </cell>
          <cell r="CK77">
            <v>10833099.699999999</v>
          </cell>
          <cell r="CL77">
            <v>10833099.699999999</v>
          </cell>
          <cell r="CM77">
            <v>10833099.699999999</v>
          </cell>
          <cell r="CN77">
            <v>10833099.699999999</v>
          </cell>
          <cell r="CO77">
            <v>10833099.699999999</v>
          </cell>
          <cell r="CP77">
            <v>10833099.699999999</v>
          </cell>
          <cell r="CQ77">
            <v>10833099.699999999</v>
          </cell>
          <cell r="CR77">
            <v>10833099.699999999</v>
          </cell>
          <cell r="CS77">
            <v>10833099.699999999</v>
          </cell>
          <cell r="CT77">
            <v>10833099.699999999</v>
          </cell>
          <cell r="CU77">
            <v>10833099.699999999</v>
          </cell>
          <cell r="CV77">
            <v>10833099.699999999</v>
          </cell>
          <cell r="CW77">
            <v>10833099.699999999</v>
          </cell>
          <cell r="CX77">
            <v>10833099.699999999</v>
          </cell>
          <cell r="CY77">
            <v>10833099.699999999</v>
          </cell>
          <cell r="CZ77">
            <v>10833099.699999999</v>
          </cell>
          <cell r="DA77">
            <v>10833099.699999999</v>
          </cell>
        </row>
        <row r="78">
          <cell r="D78">
            <v>9200844.2599999998</v>
          </cell>
          <cell r="E78">
            <v>9200844.2599999998</v>
          </cell>
          <cell r="F78">
            <v>9200844.2599999998</v>
          </cell>
          <cell r="G78">
            <v>9200844.2599999998</v>
          </cell>
          <cell r="H78">
            <v>9200844.2599999998</v>
          </cell>
          <cell r="I78">
            <v>9200844.2599999998</v>
          </cell>
          <cell r="J78">
            <v>9200844.2599999998</v>
          </cell>
          <cell r="K78">
            <v>9200844.2599999998</v>
          </cell>
          <cell r="L78">
            <v>9200844.2599999998</v>
          </cell>
          <cell r="M78">
            <v>9200844.2599999998</v>
          </cell>
          <cell r="N78">
            <v>9200844.2599999998</v>
          </cell>
          <cell r="O78">
            <v>9200844.2599999998</v>
          </cell>
          <cell r="P78">
            <v>9200844.2599999998</v>
          </cell>
          <cell r="Q78">
            <v>9200844.2599999998</v>
          </cell>
          <cell r="R78">
            <v>9200844.2599999998</v>
          </cell>
          <cell r="S78">
            <v>9200844.2599999998</v>
          </cell>
          <cell r="T78">
            <v>9200844.2599999998</v>
          </cell>
          <cell r="U78">
            <v>9224483.1899999995</v>
          </cell>
          <cell r="V78">
            <v>9232362.8300000001</v>
          </cell>
          <cell r="W78">
            <v>9236302.6500000004</v>
          </cell>
          <cell r="X78">
            <v>9236302.6500000004</v>
          </cell>
          <cell r="Y78">
            <v>9239487.1899999995</v>
          </cell>
          <cell r="Z78">
            <v>9242528.3000000007</v>
          </cell>
          <cell r="AA78">
            <v>9244700.5199999996</v>
          </cell>
          <cell r="AB78">
            <v>9244700.5199999996</v>
          </cell>
          <cell r="AC78">
            <v>9246329.6799999997</v>
          </cell>
          <cell r="AD78">
            <v>9249063.0600000005</v>
          </cell>
          <cell r="AE78">
            <v>9251249.7599999998</v>
          </cell>
          <cell r="AF78">
            <v>9251249.7599999998</v>
          </cell>
          <cell r="AG78">
            <v>9253038.8800000008</v>
          </cell>
          <cell r="AH78">
            <v>9294565.5199999996</v>
          </cell>
          <cell r="AI78">
            <v>9329703.4499999993</v>
          </cell>
          <cell r="AJ78">
            <v>9329703.4499999993</v>
          </cell>
          <cell r="AK78">
            <v>9329703.4499999993</v>
          </cell>
          <cell r="AL78">
            <v>9751358.5899999999</v>
          </cell>
          <cell r="AM78">
            <v>9751358.5899999999</v>
          </cell>
          <cell r="AN78">
            <v>9751358.5899999999</v>
          </cell>
          <cell r="AO78">
            <v>9751358.5899999999</v>
          </cell>
          <cell r="AP78">
            <v>9751358.5899999999</v>
          </cell>
          <cell r="AQ78">
            <v>9751358.5899999999</v>
          </cell>
          <cell r="AR78">
            <v>9751358.5899999999</v>
          </cell>
          <cell r="AS78">
            <v>9751358.5899999999</v>
          </cell>
          <cell r="AT78">
            <v>9751358.5899999999</v>
          </cell>
          <cell r="AU78">
            <v>9751358.5899999999</v>
          </cell>
          <cell r="AV78">
            <v>9751358.5899999999</v>
          </cell>
          <cell r="AW78">
            <v>9751358.5899999999</v>
          </cell>
          <cell r="AX78">
            <v>9751358.5899999999</v>
          </cell>
          <cell r="AY78">
            <v>9751358.5899999999</v>
          </cell>
          <cell r="AZ78">
            <v>9751358.5899999999</v>
          </cell>
          <cell r="BA78">
            <v>9751358.5899999999</v>
          </cell>
          <cell r="BB78">
            <v>9751358.5899999999</v>
          </cell>
          <cell r="BC78">
            <v>9751358.5899999999</v>
          </cell>
          <cell r="BD78">
            <v>9756839.2400000002</v>
          </cell>
          <cell r="BE78">
            <v>9759579.5700000003</v>
          </cell>
          <cell r="BF78">
            <v>9759579.5700000003</v>
          </cell>
          <cell r="BG78">
            <v>9763766.0500000007</v>
          </cell>
          <cell r="BH78">
            <v>9766557.0399999991</v>
          </cell>
          <cell r="BI78">
            <v>9770980.3200000003</v>
          </cell>
          <cell r="BJ78">
            <v>9770980.3200000003</v>
          </cell>
          <cell r="BK78">
            <v>9774297.7799999993</v>
          </cell>
          <cell r="BL78">
            <v>9781213.9399999995</v>
          </cell>
          <cell r="BM78">
            <v>9786746.8599999994</v>
          </cell>
          <cell r="BN78">
            <v>9786746.8599999994</v>
          </cell>
          <cell r="BO78">
            <v>9791273.8000000007</v>
          </cell>
          <cell r="BP78">
            <v>9795046.2400000002</v>
          </cell>
          <cell r="BQ78">
            <v>9798238.3200000003</v>
          </cell>
          <cell r="BR78">
            <v>9798238.3200000003</v>
          </cell>
          <cell r="BS78">
            <v>9798238.3200000003</v>
          </cell>
          <cell r="BT78">
            <v>9751358.5899999999</v>
          </cell>
          <cell r="BU78">
            <v>9751358.5899999999</v>
          </cell>
          <cell r="BV78">
            <v>9751358.5899999999</v>
          </cell>
          <cell r="BW78">
            <v>9751358.5899999999</v>
          </cell>
          <cell r="BX78">
            <v>9751358.5899999999</v>
          </cell>
          <cell r="BY78">
            <v>9751358.5899999999</v>
          </cell>
          <cell r="BZ78">
            <v>9751358.5899999999</v>
          </cell>
          <cell r="CA78">
            <v>9751358.5899999999</v>
          </cell>
          <cell r="CB78">
            <v>9751358.5899999999</v>
          </cell>
          <cell r="CC78">
            <v>9751358.5899999999</v>
          </cell>
          <cell r="CD78">
            <v>9751358.5899999999</v>
          </cell>
          <cell r="CE78">
            <v>9751358.5899999999</v>
          </cell>
          <cell r="CF78">
            <v>9751358.5899999999</v>
          </cell>
          <cell r="CG78">
            <v>9751358.5899999999</v>
          </cell>
          <cell r="CH78">
            <v>9751358.5899999999</v>
          </cell>
          <cell r="CI78">
            <v>9751358.5899999999</v>
          </cell>
          <cell r="CJ78">
            <v>9751358.5899999999</v>
          </cell>
          <cell r="CK78">
            <v>9836543.1699999999</v>
          </cell>
          <cell r="CL78">
            <v>9836543.1699999999</v>
          </cell>
          <cell r="CM78">
            <v>9836543.1699999999</v>
          </cell>
          <cell r="CN78">
            <v>9836543.1699999999</v>
          </cell>
          <cell r="CO78">
            <v>9836543.1699999999</v>
          </cell>
          <cell r="CP78">
            <v>9836543.1699999999</v>
          </cell>
          <cell r="CQ78">
            <v>9836543.1699999999</v>
          </cell>
          <cell r="CR78">
            <v>9836543.1699999999</v>
          </cell>
          <cell r="CS78">
            <v>9836543.1699999999</v>
          </cell>
          <cell r="CT78">
            <v>9836543.1699999999</v>
          </cell>
          <cell r="CU78">
            <v>9836543.1699999999</v>
          </cell>
          <cell r="CV78">
            <v>9836543.1699999999</v>
          </cell>
          <cell r="CW78">
            <v>9836543.1699999999</v>
          </cell>
          <cell r="CX78">
            <v>9836543.1699999999</v>
          </cell>
          <cell r="CY78">
            <v>9836543.1699999999</v>
          </cell>
          <cell r="CZ78">
            <v>9836543.1699999999</v>
          </cell>
          <cell r="DA78">
            <v>9836543.1699999999</v>
          </cell>
        </row>
        <row r="79">
          <cell r="D79">
            <v>505286.75</v>
          </cell>
          <cell r="E79">
            <v>505286.75</v>
          </cell>
          <cell r="F79">
            <v>505286.75</v>
          </cell>
          <cell r="G79">
            <v>505286.75</v>
          </cell>
          <cell r="H79">
            <v>505286.75</v>
          </cell>
          <cell r="I79">
            <v>505286.75</v>
          </cell>
          <cell r="J79">
            <v>505286.75</v>
          </cell>
          <cell r="K79">
            <v>505286.75</v>
          </cell>
          <cell r="L79">
            <v>505286.75</v>
          </cell>
          <cell r="M79">
            <v>505286.75</v>
          </cell>
          <cell r="N79">
            <v>505286.75</v>
          </cell>
          <cell r="O79">
            <v>505286.75</v>
          </cell>
          <cell r="P79">
            <v>505286.75</v>
          </cell>
          <cell r="Q79">
            <v>505286.75</v>
          </cell>
          <cell r="R79">
            <v>505846.07</v>
          </cell>
          <cell r="S79">
            <v>505846.07</v>
          </cell>
          <cell r="T79">
            <v>505846.07</v>
          </cell>
          <cell r="U79">
            <v>505286.75</v>
          </cell>
          <cell r="V79">
            <v>505228.22</v>
          </cell>
          <cell r="W79">
            <v>505198.95</v>
          </cell>
          <cell r="X79">
            <v>505198.95</v>
          </cell>
          <cell r="Y79">
            <v>505277.5</v>
          </cell>
          <cell r="Z79">
            <v>505329.86</v>
          </cell>
          <cell r="AA79">
            <v>505367.27</v>
          </cell>
          <cell r="AB79">
            <v>505367.27</v>
          </cell>
          <cell r="AC79">
            <v>505410.08</v>
          </cell>
          <cell r="AD79">
            <v>505443.38</v>
          </cell>
          <cell r="AE79">
            <v>505470.02</v>
          </cell>
          <cell r="AF79">
            <v>505470.02</v>
          </cell>
          <cell r="AG79">
            <v>505491.82</v>
          </cell>
          <cell r="AH79">
            <v>505621.85</v>
          </cell>
          <cell r="AI79">
            <v>506291.19</v>
          </cell>
          <cell r="AJ79">
            <v>506291.19</v>
          </cell>
          <cell r="AK79">
            <v>506291.19</v>
          </cell>
          <cell r="AL79">
            <v>514323.34</v>
          </cell>
          <cell r="AM79">
            <v>514323.34</v>
          </cell>
          <cell r="AN79">
            <v>514323.34</v>
          </cell>
          <cell r="AO79">
            <v>514323.34</v>
          </cell>
          <cell r="AP79">
            <v>514323.34</v>
          </cell>
          <cell r="AQ79">
            <v>514323.34</v>
          </cell>
          <cell r="AR79">
            <v>514323.34</v>
          </cell>
          <cell r="AS79">
            <v>514323.34</v>
          </cell>
          <cell r="AT79">
            <v>514323.34</v>
          </cell>
          <cell r="AU79">
            <v>514323.34</v>
          </cell>
          <cell r="AV79">
            <v>514323.34</v>
          </cell>
          <cell r="AW79">
            <v>514323.34</v>
          </cell>
          <cell r="AX79">
            <v>514323.34</v>
          </cell>
          <cell r="AY79">
            <v>514323.34</v>
          </cell>
          <cell r="AZ79">
            <v>514323.34</v>
          </cell>
          <cell r="BA79">
            <v>514323.34</v>
          </cell>
          <cell r="BB79">
            <v>514323.34</v>
          </cell>
          <cell r="BC79">
            <v>514323.34</v>
          </cell>
          <cell r="BD79">
            <v>514323.34</v>
          </cell>
          <cell r="BE79">
            <v>514129.12</v>
          </cell>
          <cell r="BF79">
            <v>514129.12</v>
          </cell>
          <cell r="BG79">
            <v>514012.58</v>
          </cell>
          <cell r="BH79">
            <v>513934.89</v>
          </cell>
          <cell r="BI79">
            <v>513879.4</v>
          </cell>
          <cell r="BJ79">
            <v>513879.4</v>
          </cell>
          <cell r="BK79">
            <v>513331.48</v>
          </cell>
          <cell r="BL79">
            <v>512903.77</v>
          </cell>
          <cell r="BM79">
            <v>512658.96</v>
          </cell>
          <cell r="BN79">
            <v>512658.96</v>
          </cell>
          <cell r="BO79">
            <v>512458.67</v>
          </cell>
          <cell r="BP79">
            <v>512291.75</v>
          </cell>
          <cell r="BQ79">
            <v>512150.52</v>
          </cell>
          <cell r="BR79">
            <v>512150.52</v>
          </cell>
          <cell r="BS79">
            <v>512150.52</v>
          </cell>
          <cell r="BT79">
            <v>514323.34</v>
          </cell>
          <cell r="BU79">
            <v>514323.34</v>
          </cell>
          <cell r="BV79">
            <v>514323.34</v>
          </cell>
          <cell r="BW79">
            <v>514323.34</v>
          </cell>
          <cell r="BX79">
            <v>514323.34</v>
          </cell>
          <cell r="BY79">
            <v>514323.34</v>
          </cell>
          <cell r="BZ79">
            <v>514323.34</v>
          </cell>
          <cell r="CA79">
            <v>514323.34</v>
          </cell>
          <cell r="CB79">
            <v>514323.34</v>
          </cell>
          <cell r="CC79">
            <v>514323.34</v>
          </cell>
          <cell r="CD79">
            <v>514323.34</v>
          </cell>
          <cell r="CE79">
            <v>514323.34</v>
          </cell>
          <cell r="CF79">
            <v>514323.34</v>
          </cell>
          <cell r="CG79">
            <v>514323.34</v>
          </cell>
          <cell r="CH79">
            <v>514323.34</v>
          </cell>
          <cell r="CI79">
            <v>514323.34</v>
          </cell>
          <cell r="CJ79">
            <v>514323.34</v>
          </cell>
          <cell r="CK79">
            <v>510455.71</v>
          </cell>
          <cell r="CL79">
            <v>510455.71</v>
          </cell>
          <cell r="CM79">
            <v>510455.71</v>
          </cell>
          <cell r="CN79">
            <v>510455.71</v>
          </cell>
          <cell r="CO79">
            <v>510455.71</v>
          </cell>
          <cell r="CP79">
            <v>510455.71</v>
          </cell>
          <cell r="CQ79">
            <v>510455.71</v>
          </cell>
          <cell r="CR79">
            <v>510455.71</v>
          </cell>
          <cell r="CS79">
            <v>510455.71</v>
          </cell>
          <cell r="CT79">
            <v>510455.71</v>
          </cell>
          <cell r="CU79">
            <v>510455.71</v>
          </cell>
          <cell r="CV79">
            <v>510455.71</v>
          </cell>
          <cell r="CW79">
            <v>510455.71</v>
          </cell>
          <cell r="CX79">
            <v>510455.71</v>
          </cell>
          <cell r="CY79">
            <v>510455.71</v>
          </cell>
          <cell r="CZ79">
            <v>510455.71</v>
          </cell>
          <cell r="DA79">
            <v>510455.71</v>
          </cell>
        </row>
        <row r="80">
          <cell r="D80">
            <v>49944.82</v>
          </cell>
          <cell r="E80">
            <v>49944.82</v>
          </cell>
          <cell r="F80">
            <v>49944.82</v>
          </cell>
          <cell r="G80">
            <v>49944.82</v>
          </cell>
          <cell r="H80">
            <v>49944.82</v>
          </cell>
          <cell r="I80">
            <v>49944.82</v>
          </cell>
          <cell r="J80">
            <v>49944.82</v>
          </cell>
          <cell r="K80">
            <v>49944.82</v>
          </cell>
          <cell r="L80">
            <v>49944.82</v>
          </cell>
          <cell r="M80">
            <v>49944.82</v>
          </cell>
          <cell r="N80">
            <v>49944.82</v>
          </cell>
          <cell r="O80">
            <v>49944.82</v>
          </cell>
          <cell r="P80">
            <v>49944.82</v>
          </cell>
          <cell r="Q80">
            <v>49944.82</v>
          </cell>
          <cell r="R80">
            <v>49929.15</v>
          </cell>
          <cell r="S80">
            <v>49929.15</v>
          </cell>
          <cell r="T80">
            <v>49929.15</v>
          </cell>
          <cell r="U80">
            <v>49944.82</v>
          </cell>
          <cell r="V80">
            <v>49944.82</v>
          </cell>
          <cell r="W80">
            <v>49944.82</v>
          </cell>
          <cell r="X80">
            <v>49944.82</v>
          </cell>
          <cell r="Y80">
            <v>49894.21</v>
          </cell>
          <cell r="Z80">
            <v>49860.47</v>
          </cell>
          <cell r="AA80">
            <v>49879.43</v>
          </cell>
          <cell r="AB80">
            <v>49879.43</v>
          </cell>
          <cell r="AC80">
            <v>49893.65</v>
          </cell>
          <cell r="AD80">
            <v>49904.71</v>
          </cell>
          <cell r="AE80">
            <v>49933.96</v>
          </cell>
          <cell r="AF80">
            <v>49933.96</v>
          </cell>
          <cell r="AG80">
            <v>49964.98</v>
          </cell>
          <cell r="AH80">
            <v>49990.83</v>
          </cell>
          <cell r="AI80">
            <v>49997.03</v>
          </cell>
          <cell r="AJ80">
            <v>49997.03</v>
          </cell>
          <cell r="AK80">
            <v>49997.03</v>
          </cell>
          <cell r="AL80">
            <v>50071.48</v>
          </cell>
          <cell r="AM80">
            <v>50071.48</v>
          </cell>
          <cell r="AN80">
            <v>50071.48</v>
          </cell>
          <cell r="AO80">
            <v>50071.48</v>
          </cell>
          <cell r="AP80">
            <v>50071.48</v>
          </cell>
          <cell r="AQ80">
            <v>50071.48</v>
          </cell>
          <cell r="AR80">
            <v>50071.48</v>
          </cell>
          <cell r="AS80">
            <v>50071.48</v>
          </cell>
          <cell r="AT80">
            <v>50071.48</v>
          </cell>
          <cell r="AU80">
            <v>50071.48</v>
          </cell>
          <cell r="AV80">
            <v>50071.48</v>
          </cell>
          <cell r="AW80">
            <v>50071.48</v>
          </cell>
          <cell r="AX80">
            <v>50071.48</v>
          </cell>
          <cell r="AY80">
            <v>50071.48</v>
          </cell>
          <cell r="AZ80">
            <v>50071.48</v>
          </cell>
          <cell r="BA80">
            <v>50071.48</v>
          </cell>
          <cell r="BB80">
            <v>50071.48</v>
          </cell>
          <cell r="BC80">
            <v>50071.48</v>
          </cell>
          <cell r="BD80">
            <v>50071.48</v>
          </cell>
          <cell r="BE80">
            <v>50070.35</v>
          </cell>
          <cell r="BF80">
            <v>50070.35</v>
          </cell>
          <cell r="BG80">
            <v>50020.37</v>
          </cell>
          <cell r="BH80">
            <v>49987.05</v>
          </cell>
          <cell r="BI80">
            <v>49963.25</v>
          </cell>
          <cell r="BJ80">
            <v>49963.25</v>
          </cell>
          <cell r="BK80">
            <v>49945.4</v>
          </cell>
          <cell r="BL80">
            <v>49931.51</v>
          </cell>
          <cell r="BM80">
            <v>49924.41</v>
          </cell>
          <cell r="BN80">
            <v>49924.41</v>
          </cell>
          <cell r="BO80">
            <v>49918.61</v>
          </cell>
          <cell r="BP80">
            <v>49913.77</v>
          </cell>
          <cell r="BQ80">
            <v>49909.67</v>
          </cell>
          <cell r="BR80">
            <v>49909.67</v>
          </cell>
          <cell r="BS80">
            <v>49909.67</v>
          </cell>
          <cell r="BT80">
            <v>50071.48</v>
          </cell>
          <cell r="BU80">
            <v>50071.48</v>
          </cell>
          <cell r="BV80">
            <v>50071.48</v>
          </cell>
          <cell r="BW80">
            <v>50071.48</v>
          </cell>
          <cell r="BX80">
            <v>50071.48</v>
          </cell>
          <cell r="BY80">
            <v>50071.48</v>
          </cell>
          <cell r="BZ80">
            <v>50071.48</v>
          </cell>
          <cell r="CA80">
            <v>50071.48</v>
          </cell>
          <cell r="CB80">
            <v>50071.48</v>
          </cell>
          <cell r="CC80">
            <v>50071.48</v>
          </cell>
          <cell r="CD80">
            <v>50071.48</v>
          </cell>
          <cell r="CE80">
            <v>50071.48</v>
          </cell>
          <cell r="CF80">
            <v>50071.48</v>
          </cell>
          <cell r="CG80">
            <v>50071.48</v>
          </cell>
          <cell r="CH80">
            <v>50071.48</v>
          </cell>
          <cell r="CI80">
            <v>50071.48</v>
          </cell>
          <cell r="CJ80">
            <v>50071.48</v>
          </cell>
          <cell r="CK80">
            <v>49860.53</v>
          </cell>
          <cell r="CL80">
            <v>49860.53</v>
          </cell>
          <cell r="CM80">
            <v>49860.53</v>
          </cell>
          <cell r="CN80">
            <v>49860.53</v>
          </cell>
          <cell r="CO80">
            <v>49860.53</v>
          </cell>
          <cell r="CP80">
            <v>49860.53</v>
          </cell>
          <cell r="CQ80">
            <v>49860.53</v>
          </cell>
          <cell r="CR80">
            <v>49860.53</v>
          </cell>
          <cell r="CS80">
            <v>49860.53</v>
          </cell>
          <cell r="CT80">
            <v>49860.53</v>
          </cell>
          <cell r="CU80">
            <v>49860.53</v>
          </cell>
          <cell r="CV80">
            <v>49860.53</v>
          </cell>
          <cell r="CW80">
            <v>49860.53</v>
          </cell>
          <cell r="CX80">
            <v>49860.53</v>
          </cell>
          <cell r="CY80">
            <v>49860.53</v>
          </cell>
          <cell r="CZ80">
            <v>49860.53</v>
          </cell>
          <cell r="DA80">
            <v>49860.53</v>
          </cell>
        </row>
        <row r="81">
          <cell r="D81">
            <v>328428.68</v>
          </cell>
          <cell r="E81">
            <v>328428.68</v>
          </cell>
          <cell r="F81">
            <v>328428.68</v>
          </cell>
          <cell r="G81">
            <v>328428.68</v>
          </cell>
          <cell r="H81">
            <v>328428.68</v>
          </cell>
          <cell r="I81">
            <v>328428.68</v>
          </cell>
          <cell r="J81">
            <v>328428.68</v>
          </cell>
          <cell r="K81">
            <v>328428.68</v>
          </cell>
          <cell r="L81">
            <v>328428.68</v>
          </cell>
          <cell r="M81">
            <v>328428.68</v>
          </cell>
          <cell r="N81">
            <v>328428.68</v>
          </cell>
          <cell r="O81">
            <v>328428.68</v>
          </cell>
          <cell r="P81">
            <v>328428.68</v>
          </cell>
          <cell r="Q81">
            <v>328428.68</v>
          </cell>
          <cell r="R81">
            <v>328428.3</v>
          </cell>
          <cell r="S81">
            <v>328428.3</v>
          </cell>
          <cell r="T81">
            <v>328428.3</v>
          </cell>
          <cell r="U81">
            <v>328402.09000000003</v>
          </cell>
          <cell r="V81">
            <v>328357.77</v>
          </cell>
          <cell r="W81">
            <v>328347.76</v>
          </cell>
          <cell r="X81">
            <v>328347.76</v>
          </cell>
          <cell r="Y81">
            <v>328243.71999999997</v>
          </cell>
          <cell r="Z81">
            <v>328756.2</v>
          </cell>
          <cell r="AA81">
            <v>329122.25</v>
          </cell>
          <cell r="AB81">
            <v>329122.25</v>
          </cell>
          <cell r="AC81">
            <v>329380.15999999997</v>
          </cell>
          <cell r="AD81">
            <v>329580.75</v>
          </cell>
          <cell r="AE81">
            <v>329723.95</v>
          </cell>
          <cell r="AF81">
            <v>329723.95</v>
          </cell>
          <cell r="AG81">
            <v>329841.11</v>
          </cell>
          <cell r="AH81">
            <v>329938.74</v>
          </cell>
          <cell r="AI81">
            <v>330020.96999999997</v>
          </cell>
          <cell r="AJ81">
            <v>330020.96999999997</v>
          </cell>
          <cell r="AK81">
            <v>330020.96999999997</v>
          </cell>
          <cell r="AL81">
            <v>331007.75</v>
          </cell>
          <cell r="AM81">
            <v>331007.75</v>
          </cell>
          <cell r="AN81">
            <v>331007.75</v>
          </cell>
          <cell r="AO81">
            <v>331007.75</v>
          </cell>
          <cell r="AP81">
            <v>331007.75</v>
          </cell>
          <cell r="AQ81">
            <v>331007.75</v>
          </cell>
          <cell r="AR81">
            <v>331007.75</v>
          </cell>
          <cell r="AS81">
            <v>331007.75</v>
          </cell>
          <cell r="AT81">
            <v>331007.75</v>
          </cell>
          <cell r="AU81">
            <v>331007.75</v>
          </cell>
          <cell r="AV81">
            <v>331007.75</v>
          </cell>
          <cell r="AW81">
            <v>331007.75</v>
          </cell>
          <cell r="AX81">
            <v>331007.75</v>
          </cell>
          <cell r="AY81">
            <v>331007.75</v>
          </cell>
          <cell r="AZ81">
            <v>331007.75</v>
          </cell>
          <cell r="BA81">
            <v>331007.75</v>
          </cell>
          <cell r="BB81">
            <v>331007.75</v>
          </cell>
          <cell r="BC81">
            <v>330568.56</v>
          </cell>
          <cell r="BD81">
            <v>330447.52</v>
          </cell>
          <cell r="BE81">
            <v>330330.19</v>
          </cell>
          <cell r="BF81">
            <v>330330.19</v>
          </cell>
          <cell r="BG81">
            <v>336933.85</v>
          </cell>
          <cell r="BH81">
            <v>341320.96000000002</v>
          </cell>
          <cell r="BI81">
            <v>344454.6</v>
          </cell>
          <cell r="BJ81">
            <v>344454.6</v>
          </cell>
          <cell r="BK81">
            <v>346781.78</v>
          </cell>
          <cell r="BL81">
            <v>348574.99</v>
          </cell>
          <cell r="BM81">
            <v>352425</v>
          </cell>
          <cell r="BN81">
            <v>352425</v>
          </cell>
          <cell r="BO81">
            <v>355575.01</v>
          </cell>
          <cell r="BP81">
            <v>358200.02</v>
          </cell>
          <cell r="BQ81">
            <v>360421.18</v>
          </cell>
          <cell r="BR81">
            <v>360421.18</v>
          </cell>
          <cell r="BS81">
            <v>360421.18</v>
          </cell>
          <cell r="BT81">
            <v>331007.75</v>
          </cell>
          <cell r="BU81">
            <v>331007.75</v>
          </cell>
          <cell r="BV81">
            <v>331007.75</v>
          </cell>
          <cell r="BW81">
            <v>331007.75</v>
          </cell>
          <cell r="BX81">
            <v>331007.75</v>
          </cell>
          <cell r="BY81">
            <v>331007.75</v>
          </cell>
          <cell r="BZ81">
            <v>331007.75</v>
          </cell>
          <cell r="CA81">
            <v>331007.75</v>
          </cell>
          <cell r="CB81">
            <v>331007.75</v>
          </cell>
          <cell r="CC81">
            <v>331007.75</v>
          </cell>
          <cell r="CD81">
            <v>331007.75</v>
          </cell>
          <cell r="CE81">
            <v>331007.75</v>
          </cell>
          <cell r="CF81">
            <v>331007.75</v>
          </cell>
          <cell r="CG81">
            <v>331007.75</v>
          </cell>
          <cell r="CH81">
            <v>331007.75</v>
          </cell>
          <cell r="CI81">
            <v>331007.75</v>
          </cell>
          <cell r="CJ81">
            <v>331007.75</v>
          </cell>
          <cell r="CK81">
            <v>387075.13</v>
          </cell>
          <cell r="CL81">
            <v>387075.13</v>
          </cell>
          <cell r="CM81">
            <v>387075.13</v>
          </cell>
          <cell r="CN81">
            <v>387075.13</v>
          </cell>
          <cell r="CO81">
            <v>387075.13</v>
          </cell>
          <cell r="CP81">
            <v>387075.13</v>
          </cell>
          <cell r="CQ81">
            <v>387075.13</v>
          </cell>
          <cell r="CR81">
            <v>387075.13</v>
          </cell>
          <cell r="CS81">
            <v>387075.13</v>
          </cell>
          <cell r="CT81">
            <v>387075.13</v>
          </cell>
          <cell r="CU81">
            <v>387075.13</v>
          </cell>
          <cell r="CV81">
            <v>387075.13</v>
          </cell>
          <cell r="CW81">
            <v>387075.13</v>
          </cell>
          <cell r="CX81">
            <v>387075.13</v>
          </cell>
          <cell r="CY81">
            <v>387075.13</v>
          </cell>
          <cell r="CZ81">
            <v>387075.13</v>
          </cell>
          <cell r="DA81">
            <v>387075.13</v>
          </cell>
        </row>
        <row r="82">
          <cell r="D82">
            <v>47093.760000000002</v>
          </cell>
          <cell r="E82">
            <v>47093.760000000002</v>
          </cell>
          <cell r="F82">
            <v>47093.760000000002</v>
          </cell>
          <cell r="G82">
            <v>47093.760000000002</v>
          </cell>
          <cell r="H82">
            <v>47093.760000000002</v>
          </cell>
          <cell r="I82">
            <v>47093.760000000002</v>
          </cell>
          <cell r="J82">
            <v>47093.760000000002</v>
          </cell>
          <cell r="K82">
            <v>47093.760000000002</v>
          </cell>
          <cell r="L82">
            <v>47093.760000000002</v>
          </cell>
          <cell r="M82">
            <v>47093.760000000002</v>
          </cell>
          <cell r="N82">
            <v>47093.760000000002</v>
          </cell>
          <cell r="O82">
            <v>47093.760000000002</v>
          </cell>
          <cell r="P82">
            <v>47093.760000000002</v>
          </cell>
          <cell r="Q82">
            <v>47093.760000000002</v>
          </cell>
          <cell r="R82">
            <v>47205.599999999999</v>
          </cell>
          <cell r="S82">
            <v>47205.599999999999</v>
          </cell>
          <cell r="T82">
            <v>47205.599999999999</v>
          </cell>
          <cell r="U82">
            <v>47093.760000000002</v>
          </cell>
          <cell r="V82">
            <v>47109.53</v>
          </cell>
          <cell r="W82">
            <v>47117.41</v>
          </cell>
          <cell r="X82">
            <v>47117.41</v>
          </cell>
          <cell r="Y82">
            <v>47131.81</v>
          </cell>
          <cell r="Z82">
            <v>47167.13</v>
          </cell>
          <cell r="AA82">
            <v>47223.58</v>
          </cell>
          <cell r="AB82">
            <v>47223.58</v>
          </cell>
          <cell r="AC82">
            <v>47284.55</v>
          </cell>
          <cell r="AD82">
            <v>47331.96</v>
          </cell>
          <cell r="AE82">
            <v>47369.9</v>
          </cell>
          <cell r="AF82">
            <v>47369.9</v>
          </cell>
          <cell r="AG82">
            <v>47400.93</v>
          </cell>
          <cell r="AH82">
            <v>47426.8</v>
          </cell>
          <cell r="AI82">
            <v>47560.52</v>
          </cell>
          <cell r="AJ82">
            <v>47560.52</v>
          </cell>
          <cell r="AK82">
            <v>47560.52</v>
          </cell>
          <cell r="AL82">
            <v>49165.16</v>
          </cell>
          <cell r="AM82">
            <v>49165.16</v>
          </cell>
          <cell r="AN82">
            <v>49165.16</v>
          </cell>
          <cell r="AO82">
            <v>49165.16</v>
          </cell>
          <cell r="AP82">
            <v>49165.16</v>
          </cell>
          <cell r="AQ82">
            <v>49165.16</v>
          </cell>
          <cell r="AR82">
            <v>49165.16</v>
          </cell>
          <cell r="AS82">
            <v>49165.16</v>
          </cell>
          <cell r="AT82">
            <v>49165.16</v>
          </cell>
          <cell r="AU82">
            <v>49165.16</v>
          </cell>
          <cell r="AV82">
            <v>49165.16</v>
          </cell>
          <cell r="AW82">
            <v>49165.16</v>
          </cell>
          <cell r="AX82">
            <v>49165.16</v>
          </cell>
          <cell r="AY82">
            <v>49165.16</v>
          </cell>
          <cell r="AZ82">
            <v>49165.16</v>
          </cell>
          <cell r="BA82">
            <v>49165.16</v>
          </cell>
          <cell r="BB82">
            <v>49165.16</v>
          </cell>
          <cell r="BC82">
            <v>49165.16</v>
          </cell>
          <cell r="BD82">
            <v>49165.16</v>
          </cell>
          <cell r="BE82">
            <v>49165.16</v>
          </cell>
          <cell r="BF82">
            <v>49165.16</v>
          </cell>
          <cell r="BG82">
            <v>49165.16</v>
          </cell>
          <cell r="BH82">
            <v>49165.16</v>
          </cell>
          <cell r="BI82">
            <v>49165.16</v>
          </cell>
          <cell r="BJ82">
            <v>49165.16</v>
          </cell>
          <cell r="BK82">
            <v>49165.16</v>
          </cell>
          <cell r="BL82">
            <v>49165.16</v>
          </cell>
          <cell r="BM82">
            <v>49165.16</v>
          </cell>
          <cell r="BN82">
            <v>49165.16</v>
          </cell>
          <cell r="BO82">
            <v>49165.16</v>
          </cell>
          <cell r="BP82">
            <v>49165.16</v>
          </cell>
          <cell r="BQ82">
            <v>49165.16</v>
          </cell>
          <cell r="BR82">
            <v>49165.16</v>
          </cell>
          <cell r="BS82">
            <v>49165.16</v>
          </cell>
          <cell r="BT82">
            <v>49165.16</v>
          </cell>
          <cell r="BU82">
            <v>49165.16</v>
          </cell>
          <cell r="BV82">
            <v>49165.16</v>
          </cell>
          <cell r="BW82">
            <v>49165.16</v>
          </cell>
          <cell r="BX82">
            <v>49165.16</v>
          </cell>
          <cell r="BY82">
            <v>49165.16</v>
          </cell>
          <cell r="BZ82">
            <v>49165.16</v>
          </cell>
          <cell r="CA82">
            <v>49165.16</v>
          </cell>
          <cell r="CB82">
            <v>49165.16</v>
          </cell>
          <cell r="CC82">
            <v>49165.16</v>
          </cell>
          <cell r="CD82">
            <v>49165.16</v>
          </cell>
          <cell r="CE82">
            <v>49165.16</v>
          </cell>
          <cell r="CF82">
            <v>49165.16</v>
          </cell>
          <cell r="CG82">
            <v>49165.16</v>
          </cell>
          <cell r="CH82">
            <v>49165.16</v>
          </cell>
          <cell r="CI82">
            <v>49165.16</v>
          </cell>
          <cell r="CJ82">
            <v>49165.16</v>
          </cell>
          <cell r="CK82">
            <v>49165.16</v>
          </cell>
          <cell r="CL82">
            <v>49165.16</v>
          </cell>
          <cell r="CM82">
            <v>49165.16</v>
          </cell>
          <cell r="CN82">
            <v>49165.16</v>
          </cell>
          <cell r="CO82">
            <v>49165.16</v>
          </cell>
          <cell r="CP82">
            <v>49165.16</v>
          </cell>
          <cell r="CQ82">
            <v>49165.16</v>
          </cell>
          <cell r="CR82">
            <v>49165.16</v>
          </cell>
          <cell r="CS82">
            <v>49165.16</v>
          </cell>
          <cell r="CT82">
            <v>49165.16</v>
          </cell>
          <cell r="CU82">
            <v>49165.16</v>
          </cell>
          <cell r="CV82">
            <v>49165.16</v>
          </cell>
          <cell r="CW82">
            <v>49165.16</v>
          </cell>
          <cell r="CX82">
            <v>49165.16</v>
          </cell>
          <cell r="CY82">
            <v>49165.16</v>
          </cell>
          <cell r="CZ82">
            <v>49165.16</v>
          </cell>
          <cell r="DA82">
            <v>49165.16</v>
          </cell>
        </row>
        <row r="83">
          <cell r="D83">
            <v>11701.32</v>
          </cell>
          <cell r="E83">
            <v>11701.32</v>
          </cell>
          <cell r="F83">
            <v>11701.32</v>
          </cell>
          <cell r="G83">
            <v>11701.32</v>
          </cell>
          <cell r="H83">
            <v>11701.32</v>
          </cell>
          <cell r="I83">
            <v>11701.32</v>
          </cell>
          <cell r="J83">
            <v>11701.32</v>
          </cell>
          <cell r="K83">
            <v>11701.32</v>
          </cell>
          <cell r="L83">
            <v>11701.32</v>
          </cell>
          <cell r="M83">
            <v>11701.32</v>
          </cell>
          <cell r="N83">
            <v>11701.32</v>
          </cell>
          <cell r="O83">
            <v>11701.32</v>
          </cell>
          <cell r="P83">
            <v>11701.32</v>
          </cell>
          <cell r="Q83">
            <v>11701.32</v>
          </cell>
          <cell r="R83">
            <v>11701.32</v>
          </cell>
          <cell r="S83">
            <v>11701.32</v>
          </cell>
          <cell r="T83">
            <v>11701.32</v>
          </cell>
          <cell r="U83">
            <v>11701.32</v>
          </cell>
          <cell r="V83">
            <v>11701.32</v>
          </cell>
          <cell r="W83">
            <v>11701.32</v>
          </cell>
          <cell r="X83">
            <v>11701.32</v>
          </cell>
          <cell r="Y83">
            <v>11701.32</v>
          </cell>
          <cell r="Z83">
            <v>11367.3</v>
          </cell>
          <cell r="AA83">
            <v>10711.41</v>
          </cell>
          <cell r="AB83">
            <v>10711.41</v>
          </cell>
          <cell r="AC83">
            <v>9988.74</v>
          </cell>
          <cell r="AD83">
            <v>9674.31</v>
          </cell>
          <cell r="AE83">
            <v>9422.77</v>
          </cell>
          <cell r="AF83">
            <v>9422.77</v>
          </cell>
          <cell r="AG83">
            <v>9216.9599999999991</v>
          </cell>
          <cell r="AH83">
            <v>8968.0300000000007</v>
          </cell>
          <cell r="AI83">
            <v>8757.39</v>
          </cell>
          <cell r="AJ83">
            <v>8757.39</v>
          </cell>
          <cell r="AK83">
            <v>8757.39</v>
          </cell>
          <cell r="AL83">
            <v>6229.78</v>
          </cell>
          <cell r="AM83">
            <v>6229.78</v>
          </cell>
          <cell r="AN83">
            <v>6229.78</v>
          </cell>
          <cell r="AO83">
            <v>6229.78</v>
          </cell>
          <cell r="AP83">
            <v>6229.78</v>
          </cell>
          <cell r="AQ83">
            <v>6229.78</v>
          </cell>
          <cell r="AR83">
            <v>6229.78</v>
          </cell>
          <cell r="AS83">
            <v>6229.78</v>
          </cell>
          <cell r="AT83">
            <v>6229.78</v>
          </cell>
          <cell r="AU83">
            <v>6229.78</v>
          </cell>
          <cell r="AV83">
            <v>6229.78</v>
          </cell>
          <cell r="AW83">
            <v>6229.78</v>
          </cell>
          <cell r="AX83">
            <v>6229.78</v>
          </cell>
          <cell r="AY83">
            <v>6229.78</v>
          </cell>
          <cell r="AZ83">
            <v>6229.78</v>
          </cell>
          <cell r="BA83">
            <v>6229.78</v>
          </cell>
          <cell r="BB83">
            <v>6229.78</v>
          </cell>
          <cell r="BC83">
            <v>6229.78</v>
          </cell>
          <cell r="BD83">
            <v>6229.78</v>
          </cell>
          <cell r="BE83">
            <v>6229.78</v>
          </cell>
          <cell r="BF83">
            <v>6229.78</v>
          </cell>
          <cell r="BG83">
            <v>6229.78</v>
          </cell>
          <cell r="BH83">
            <v>6229.78</v>
          </cell>
          <cell r="BI83">
            <v>6229.78</v>
          </cell>
          <cell r="BJ83">
            <v>6229.78</v>
          </cell>
          <cell r="BK83">
            <v>6189.13</v>
          </cell>
          <cell r="BL83">
            <v>6157.52</v>
          </cell>
          <cell r="BM83">
            <v>6132.23</v>
          </cell>
          <cell r="BN83">
            <v>6132.23</v>
          </cell>
          <cell r="BO83">
            <v>6111.54</v>
          </cell>
          <cell r="BP83">
            <v>6094.29</v>
          </cell>
          <cell r="BQ83">
            <v>6079.7</v>
          </cell>
          <cell r="BR83">
            <v>6079.7</v>
          </cell>
          <cell r="BS83">
            <v>6079.7</v>
          </cell>
          <cell r="BT83">
            <v>6229.78</v>
          </cell>
          <cell r="BU83">
            <v>6229.78</v>
          </cell>
          <cell r="BV83">
            <v>6229.78</v>
          </cell>
          <cell r="BW83">
            <v>6229.78</v>
          </cell>
          <cell r="BX83">
            <v>6229.78</v>
          </cell>
          <cell r="BY83">
            <v>6229.78</v>
          </cell>
          <cell r="BZ83">
            <v>6229.78</v>
          </cell>
          <cell r="CA83">
            <v>6229.78</v>
          </cell>
          <cell r="CB83">
            <v>6229.78</v>
          </cell>
          <cell r="CC83">
            <v>6229.78</v>
          </cell>
          <cell r="CD83">
            <v>6229.78</v>
          </cell>
          <cell r="CE83">
            <v>6229.78</v>
          </cell>
          <cell r="CF83">
            <v>6229.78</v>
          </cell>
          <cell r="CG83">
            <v>6229.78</v>
          </cell>
          <cell r="CH83">
            <v>6229.78</v>
          </cell>
          <cell r="CI83">
            <v>6229.78</v>
          </cell>
          <cell r="CJ83">
            <v>6229.78</v>
          </cell>
          <cell r="CK83">
            <v>5904.62</v>
          </cell>
          <cell r="CL83">
            <v>5904.62</v>
          </cell>
          <cell r="CM83">
            <v>5904.62</v>
          </cell>
          <cell r="CN83">
            <v>5904.62</v>
          </cell>
          <cell r="CO83">
            <v>5904.62</v>
          </cell>
          <cell r="CP83">
            <v>5904.62</v>
          </cell>
          <cell r="CQ83">
            <v>5904.62</v>
          </cell>
          <cell r="CR83">
            <v>5904.62</v>
          </cell>
          <cell r="CS83">
            <v>5904.62</v>
          </cell>
          <cell r="CT83">
            <v>5904.62</v>
          </cell>
          <cell r="CU83">
            <v>5904.62</v>
          </cell>
          <cell r="CV83">
            <v>5904.62</v>
          </cell>
          <cell r="CW83">
            <v>5904.62</v>
          </cell>
          <cell r="CX83">
            <v>5904.62</v>
          </cell>
          <cell r="CY83">
            <v>5904.62</v>
          </cell>
          <cell r="CZ83">
            <v>5904.62</v>
          </cell>
          <cell r="DA83">
            <v>5904.62</v>
          </cell>
        </row>
        <row r="84">
          <cell r="D84">
            <v>296.95999999999998</v>
          </cell>
          <cell r="E84">
            <v>296.95999999999998</v>
          </cell>
          <cell r="F84">
            <v>296.95999999999998</v>
          </cell>
          <cell r="G84">
            <v>296.95999999999998</v>
          </cell>
          <cell r="H84">
            <v>296.95999999999998</v>
          </cell>
          <cell r="I84">
            <v>296.95999999999998</v>
          </cell>
          <cell r="J84">
            <v>296.95999999999998</v>
          </cell>
          <cell r="K84">
            <v>296.95999999999998</v>
          </cell>
          <cell r="L84">
            <v>296.95999999999998</v>
          </cell>
          <cell r="M84">
            <v>296.95999999999998</v>
          </cell>
          <cell r="N84">
            <v>296.95999999999998</v>
          </cell>
          <cell r="O84">
            <v>296.95999999999998</v>
          </cell>
          <cell r="P84">
            <v>296.95999999999998</v>
          </cell>
          <cell r="Q84">
            <v>296.95999999999998</v>
          </cell>
          <cell r="R84">
            <v>296.33</v>
          </cell>
          <cell r="S84">
            <v>296.33</v>
          </cell>
          <cell r="T84">
            <v>296.33</v>
          </cell>
          <cell r="U84">
            <v>296.95999999999998</v>
          </cell>
          <cell r="V84">
            <v>296.95999999999998</v>
          </cell>
          <cell r="W84">
            <v>296.95999999999998</v>
          </cell>
          <cell r="X84">
            <v>296.95999999999998</v>
          </cell>
          <cell r="Y84">
            <v>314.89999999999998</v>
          </cell>
          <cell r="Z84">
            <v>326.86</v>
          </cell>
          <cell r="AA84">
            <v>450.35</v>
          </cell>
          <cell r="AB84">
            <v>450.35</v>
          </cell>
          <cell r="AC84">
            <v>542.96</v>
          </cell>
          <cell r="AD84">
            <v>622.98</v>
          </cell>
          <cell r="AE84">
            <v>687</v>
          </cell>
          <cell r="AF84">
            <v>687</v>
          </cell>
          <cell r="AG84">
            <v>739.37</v>
          </cell>
          <cell r="AH84">
            <v>783.02</v>
          </cell>
          <cell r="AI84">
            <v>819.32</v>
          </cell>
          <cell r="AJ84">
            <v>819.32</v>
          </cell>
          <cell r="AK84">
            <v>819.32</v>
          </cell>
          <cell r="AL84">
            <v>1254.8900000000001</v>
          </cell>
          <cell r="AM84">
            <v>1254.8900000000001</v>
          </cell>
          <cell r="AN84">
            <v>1254.8900000000001</v>
          </cell>
          <cell r="AO84">
            <v>1254.8900000000001</v>
          </cell>
          <cell r="AP84">
            <v>1254.8900000000001</v>
          </cell>
          <cell r="AQ84">
            <v>1254.8900000000001</v>
          </cell>
          <cell r="AR84">
            <v>1254.8900000000001</v>
          </cell>
          <cell r="AS84">
            <v>1254.8900000000001</v>
          </cell>
          <cell r="AT84">
            <v>1254.8900000000001</v>
          </cell>
          <cell r="AU84">
            <v>1254.8900000000001</v>
          </cell>
          <cell r="AV84">
            <v>1254.8900000000001</v>
          </cell>
          <cell r="AW84">
            <v>1254.8900000000001</v>
          </cell>
          <cell r="AX84">
            <v>1254.8900000000001</v>
          </cell>
          <cell r="AY84">
            <v>1254.8900000000001</v>
          </cell>
          <cell r="AZ84">
            <v>1254.8900000000001</v>
          </cell>
          <cell r="BA84">
            <v>1254.8900000000001</v>
          </cell>
          <cell r="BB84">
            <v>1254.8900000000001</v>
          </cell>
          <cell r="BC84">
            <v>1254.8900000000001</v>
          </cell>
          <cell r="BD84">
            <v>1254.8900000000001</v>
          </cell>
          <cell r="BE84">
            <v>1248.25</v>
          </cell>
          <cell r="BF84">
            <v>1248.25</v>
          </cell>
          <cell r="BG84">
            <v>1244.26</v>
          </cell>
          <cell r="BH84">
            <v>1241.5999999999999</v>
          </cell>
          <cell r="BI84">
            <v>1239.71</v>
          </cell>
          <cell r="BJ84">
            <v>1239.71</v>
          </cell>
          <cell r="BK84">
            <v>1238.28</v>
          </cell>
          <cell r="BL84">
            <v>1237.17</v>
          </cell>
          <cell r="BM84">
            <v>1236.29</v>
          </cell>
          <cell r="BN84">
            <v>1236.29</v>
          </cell>
          <cell r="BO84">
            <v>1235.56</v>
          </cell>
          <cell r="BP84">
            <v>1234.96</v>
          </cell>
          <cell r="BQ84">
            <v>1234.45</v>
          </cell>
          <cell r="BR84">
            <v>1234.45</v>
          </cell>
          <cell r="BS84">
            <v>1234.45</v>
          </cell>
          <cell r="BT84">
            <v>1254.8900000000001</v>
          </cell>
          <cell r="BU84">
            <v>1254.8900000000001</v>
          </cell>
          <cell r="BV84">
            <v>1254.8900000000001</v>
          </cell>
          <cell r="BW84">
            <v>1254.8900000000001</v>
          </cell>
          <cell r="BX84">
            <v>1254.8900000000001</v>
          </cell>
          <cell r="BY84">
            <v>1254.8900000000001</v>
          </cell>
          <cell r="BZ84">
            <v>1254.8900000000001</v>
          </cell>
          <cell r="CA84">
            <v>1254.8900000000001</v>
          </cell>
          <cell r="CB84">
            <v>1254.8900000000001</v>
          </cell>
          <cell r="CC84">
            <v>1254.8900000000001</v>
          </cell>
          <cell r="CD84">
            <v>1254.8900000000001</v>
          </cell>
          <cell r="CE84">
            <v>1254.8900000000001</v>
          </cell>
          <cell r="CF84">
            <v>1254.8900000000001</v>
          </cell>
          <cell r="CG84">
            <v>1254.8900000000001</v>
          </cell>
          <cell r="CH84">
            <v>1254.8900000000001</v>
          </cell>
          <cell r="CI84">
            <v>1254.8900000000001</v>
          </cell>
          <cell r="CJ84">
            <v>1254.8900000000001</v>
          </cell>
          <cell r="CK84">
            <v>1228.32</v>
          </cell>
          <cell r="CL84">
            <v>1228.32</v>
          </cell>
          <cell r="CM84">
            <v>1228.32</v>
          </cell>
          <cell r="CN84">
            <v>1228.32</v>
          </cell>
          <cell r="CO84">
            <v>1228.32</v>
          </cell>
          <cell r="CP84">
            <v>1228.32</v>
          </cell>
          <cell r="CQ84">
            <v>1228.32</v>
          </cell>
          <cell r="CR84">
            <v>1228.32</v>
          </cell>
          <cell r="CS84">
            <v>1228.32</v>
          </cell>
          <cell r="CT84">
            <v>1228.32</v>
          </cell>
          <cell r="CU84">
            <v>1228.32</v>
          </cell>
          <cell r="CV84">
            <v>1228.32</v>
          </cell>
          <cell r="CW84">
            <v>1228.32</v>
          </cell>
          <cell r="CX84">
            <v>1228.32</v>
          </cell>
          <cell r="CY84">
            <v>1228.32</v>
          </cell>
          <cell r="CZ84">
            <v>1228.32</v>
          </cell>
          <cell r="DA84">
            <v>1228.32</v>
          </cell>
        </row>
        <row r="85">
          <cell r="D85">
            <v>9593.36</v>
          </cell>
          <cell r="E85">
            <v>9593.36</v>
          </cell>
          <cell r="F85">
            <v>9593.36</v>
          </cell>
          <cell r="G85">
            <v>9593.36</v>
          </cell>
          <cell r="H85">
            <v>9593.36</v>
          </cell>
          <cell r="I85">
            <v>9593.36</v>
          </cell>
          <cell r="J85">
            <v>9593.36</v>
          </cell>
          <cell r="K85">
            <v>9593.36</v>
          </cell>
          <cell r="L85">
            <v>9593.36</v>
          </cell>
          <cell r="M85">
            <v>9593.36</v>
          </cell>
          <cell r="N85">
            <v>9593.36</v>
          </cell>
          <cell r="O85">
            <v>9593.36</v>
          </cell>
          <cell r="P85">
            <v>9593.36</v>
          </cell>
          <cell r="Q85">
            <v>9593.36</v>
          </cell>
          <cell r="R85">
            <v>9591.2999999999993</v>
          </cell>
          <cell r="S85">
            <v>9591.2999999999993</v>
          </cell>
          <cell r="T85">
            <v>9591.2999999999993</v>
          </cell>
          <cell r="U85">
            <v>9593.36</v>
          </cell>
          <cell r="V85">
            <v>9593.36</v>
          </cell>
          <cell r="W85">
            <v>9587.6200000000008</v>
          </cell>
          <cell r="X85">
            <v>9587.6200000000008</v>
          </cell>
          <cell r="Y85">
            <v>9575.32</v>
          </cell>
          <cell r="Z85">
            <v>9567.1299999999992</v>
          </cell>
          <cell r="AA85">
            <v>9561.27</v>
          </cell>
          <cell r="AB85">
            <v>9561.27</v>
          </cell>
          <cell r="AC85">
            <v>9556.8799999999992</v>
          </cell>
          <cell r="AD85">
            <v>9553.4699999999993</v>
          </cell>
          <cell r="AE85">
            <v>9550.73</v>
          </cell>
          <cell r="AF85">
            <v>9550.73</v>
          </cell>
          <cell r="AG85">
            <v>9548.5</v>
          </cell>
          <cell r="AH85">
            <v>9546.64</v>
          </cell>
          <cell r="AI85">
            <v>9543.01</v>
          </cell>
          <cell r="AJ85">
            <v>9543.01</v>
          </cell>
          <cell r="AK85">
            <v>9543.01</v>
          </cell>
          <cell r="AL85">
            <v>9499.43</v>
          </cell>
          <cell r="AM85">
            <v>9499.43</v>
          </cell>
          <cell r="AN85">
            <v>9499.43</v>
          </cell>
          <cell r="AO85">
            <v>9499.43</v>
          </cell>
          <cell r="AP85">
            <v>9499.43</v>
          </cell>
          <cell r="AQ85">
            <v>9499.43</v>
          </cell>
          <cell r="AR85">
            <v>9499.43</v>
          </cell>
          <cell r="AS85">
            <v>9499.43</v>
          </cell>
          <cell r="AT85">
            <v>9499.43</v>
          </cell>
          <cell r="AU85">
            <v>9499.43</v>
          </cell>
          <cell r="AV85">
            <v>9499.43</v>
          </cell>
          <cell r="AW85">
            <v>9499.43</v>
          </cell>
          <cell r="AX85">
            <v>9499.43</v>
          </cell>
          <cell r="AY85">
            <v>9499.43</v>
          </cell>
          <cell r="AZ85">
            <v>9499.43</v>
          </cell>
          <cell r="BA85">
            <v>9499.43</v>
          </cell>
          <cell r="BB85">
            <v>9499.43</v>
          </cell>
          <cell r="BC85">
            <v>9499.43</v>
          </cell>
          <cell r="BD85">
            <v>9499.43</v>
          </cell>
          <cell r="BE85">
            <v>9497.16</v>
          </cell>
          <cell r="BF85">
            <v>9497.16</v>
          </cell>
          <cell r="BG85">
            <v>9495.7999999999993</v>
          </cell>
          <cell r="BH85">
            <v>9494.89</v>
          </cell>
          <cell r="BI85">
            <v>9494.24</v>
          </cell>
          <cell r="BJ85">
            <v>9494.24</v>
          </cell>
          <cell r="BK85">
            <v>9493.75</v>
          </cell>
          <cell r="BL85">
            <v>9512.65</v>
          </cell>
          <cell r="BM85">
            <v>9527.77</v>
          </cell>
          <cell r="BN85">
            <v>9527.77</v>
          </cell>
          <cell r="BO85">
            <v>9540.14</v>
          </cell>
          <cell r="BP85">
            <v>9550.4500000000007</v>
          </cell>
          <cell r="BQ85">
            <v>9559.17</v>
          </cell>
          <cell r="BR85">
            <v>9559.17</v>
          </cell>
          <cell r="BS85">
            <v>9559.17</v>
          </cell>
          <cell r="BT85">
            <v>9499.43</v>
          </cell>
          <cell r="BU85">
            <v>9499.43</v>
          </cell>
          <cell r="BV85">
            <v>9499.43</v>
          </cell>
          <cell r="BW85">
            <v>9499.43</v>
          </cell>
          <cell r="BX85">
            <v>9499.43</v>
          </cell>
          <cell r="BY85">
            <v>9499.43</v>
          </cell>
          <cell r="BZ85">
            <v>9499.43</v>
          </cell>
          <cell r="CA85">
            <v>9499.43</v>
          </cell>
          <cell r="CB85">
            <v>9499.43</v>
          </cell>
          <cell r="CC85">
            <v>9499.43</v>
          </cell>
          <cell r="CD85">
            <v>9499.43</v>
          </cell>
          <cell r="CE85">
            <v>9499.43</v>
          </cell>
          <cell r="CF85">
            <v>9499.43</v>
          </cell>
          <cell r="CG85">
            <v>9499.43</v>
          </cell>
          <cell r="CH85">
            <v>9499.43</v>
          </cell>
          <cell r="CI85">
            <v>9499.43</v>
          </cell>
          <cell r="CJ85">
            <v>9499.43</v>
          </cell>
          <cell r="CK85">
            <v>9663.83</v>
          </cell>
          <cell r="CL85">
            <v>9663.83</v>
          </cell>
          <cell r="CM85">
            <v>9663.83</v>
          </cell>
          <cell r="CN85">
            <v>9663.83</v>
          </cell>
          <cell r="CO85">
            <v>9663.83</v>
          </cell>
          <cell r="CP85">
            <v>9663.83</v>
          </cell>
          <cell r="CQ85">
            <v>9663.83</v>
          </cell>
          <cell r="CR85">
            <v>9663.83</v>
          </cell>
          <cell r="CS85">
            <v>9663.83</v>
          </cell>
          <cell r="CT85">
            <v>9663.83</v>
          </cell>
          <cell r="CU85">
            <v>9663.83</v>
          </cell>
          <cell r="CV85">
            <v>9663.83</v>
          </cell>
          <cell r="CW85">
            <v>9663.83</v>
          </cell>
          <cell r="CX85">
            <v>9663.83</v>
          </cell>
          <cell r="CY85">
            <v>9663.83</v>
          </cell>
          <cell r="CZ85">
            <v>9663.83</v>
          </cell>
          <cell r="DA85">
            <v>9663.83</v>
          </cell>
        </row>
        <row r="86">
          <cell r="D86">
            <v>396</v>
          </cell>
          <cell r="E86">
            <v>396</v>
          </cell>
          <cell r="F86">
            <v>396</v>
          </cell>
          <cell r="G86">
            <v>396</v>
          </cell>
          <cell r="H86">
            <v>396</v>
          </cell>
          <cell r="I86">
            <v>396</v>
          </cell>
          <cell r="J86">
            <v>396</v>
          </cell>
          <cell r="K86">
            <v>396</v>
          </cell>
          <cell r="L86">
            <v>396</v>
          </cell>
          <cell r="M86">
            <v>396</v>
          </cell>
          <cell r="N86">
            <v>396</v>
          </cell>
          <cell r="O86">
            <v>396</v>
          </cell>
          <cell r="P86">
            <v>396</v>
          </cell>
          <cell r="Q86">
            <v>396</v>
          </cell>
          <cell r="R86">
            <v>416.77</v>
          </cell>
          <cell r="S86">
            <v>416.77</v>
          </cell>
          <cell r="T86">
            <v>416.77</v>
          </cell>
          <cell r="U86">
            <v>396</v>
          </cell>
          <cell r="V86">
            <v>396</v>
          </cell>
          <cell r="W86">
            <v>396</v>
          </cell>
          <cell r="X86">
            <v>396</v>
          </cell>
          <cell r="Y86">
            <v>396</v>
          </cell>
          <cell r="Z86">
            <v>396</v>
          </cell>
          <cell r="AA86">
            <v>396</v>
          </cell>
          <cell r="AB86">
            <v>396</v>
          </cell>
          <cell r="AC86">
            <v>396</v>
          </cell>
          <cell r="AD86">
            <v>396</v>
          </cell>
          <cell r="AE86">
            <v>396</v>
          </cell>
          <cell r="AF86">
            <v>396</v>
          </cell>
          <cell r="AG86">
            <v>396</v>
          </cell>
          <cell r="AH86">
            <v>396</v>
          </cell>
          <cell r="AI86">
            <v>416.77</v>
          </cell>
          <cell r="AJ86">
            <v>416.77</v>
          </cell>
          <cell r="AK86">
            <v>416.77</v>
          </cell>
          <cell r="AL86">
            <v>666</v>
          </cell>
          <cell r="AM86">
            <v>666</v>
          </cell>
          <cell r="AN86">
            <v>666</v>
          </cell>
          <cell r="AO86">
            <v>666</v>
          </cell>
          <cell r="AP86">
            <v>666</v>
          </cell>
          <cell r="AQ86">
            <v>666</v>
          </cell>
          <cell r="AR86">
            <v>666</v>
          </cell>
          <cell r="AS86">
            <v>666</v>
          </cell>
          <cell r="AT86">
            <v>666</v>
          </cell>
          <cell r="AU86">
            <v>666</v>
          </cell>
          <cell r="AV86">
            <v>666</v>
          </cell>
          <cell r="AW86">
            <v>666</v>
          </cell>
          <cell r="AX86">
            <v>666</v>
          </cell>
          <cell r="AY86">
            <v>666</v>
          </cell>
          <cell r="AZ86">
            <v>666</v>
          </cell>
          <cell r="BA86">
            <v>666</v>
          </cell>
          <cell r="BB86">
            <v>666</v>
          </cell>
          <cell r="BC86">
            <v>666</v>
          </cell>
          <cell r="BD86">
            <v>666</v>
          </cell>
          <cell r="BE86">
            <v>665.11</v>
          </cell>
          <cell r="BF86">
            <v>665.11</v>
          </cell>
          <cell r="BG86">
            <v>659.2</v>
          </cell>
          <cell r="BH86">
            <v>651.9</v>
          </cell>
          <cell r="BI86">
            <v>646.69000000000005</v>
          </cell>
          <cell r="BJ86">
            <v>646.69000000000005</v>
          </cell>
          <cell r="BK86">
            <v>642.78</v>
          </cell>
          <cell r="BL86">
            <v>639.74</v>
          </cell>
          <cell r="BM86">
            <v>637.29999999999995</v>
          </cell>
          <cell r="BN86">
            <v>637.29999999999995</v>
          </cell>
          <cell r="BO86">
            <v>635.30999999999995</v>
          </cell>
          <cell r="BP86">
            <v>633.65</v>
          </cell>
          <cell r="BQ86">
            <v>632.25</v>
          </cell>
          <cell r="BR86">
            <v>632.25</v>
          </cell>
          <cell r="BS86">
            <v>632.25</v>
          </cell>
          <cell r="BT86">
            <v>666</v>
          </cell>
          <cell r="BU86">
            <v>666</v>
          </cell>
          <cell r="BV86">
            <v>666</v>
          </cell>
          <cell r="BW86">
            <v>666</v>
          </cell>
          <cell r="BX86">
            <v>666</v>
          </cell>
          <cell r="BY86">
            <v>666</v>
          </cell>
          <cell r="BZ86">
            <v>666</v>
          </cell>
          <cell r="CA86">
            <v>666</v>
          </cell>
          <cell r="CB86">
            <v>666</v>
          </cell>
          <cell r="CC86">
            <v>666</v>
          </cell>
          <cell r="CD86">
            <v>666</v>
          </cell>
          <cell r="CE86">
            <v>666</v>
          </cell>
          <cell r="CF86">
            <v>666</v>
          </cell>
          <cell r="CG86">
            <v>666</v>
          </cell>
          <cell r="CH86">
            <v>666</v>
          </cell>
          <cell r="CI86">
            <v>666</v>
          </cell>
          <cell r="CJ86">
            <v>666</v>
          </cell>
          <cell r="CK86">
            <v>615.41</v>
          </cell>
          <cell r="CL86">
            <v>615.41</v>
          </cell>
          <cell r="CM86">
            <v>615.41</v>
          </cell>
          <cell r="CN86">
            <v>615.41</v>
          </cell>
          <cell r="CO86">
            <v>615.41</v>
          </cell>
          <cell r="CP86">
            <v>615.41</v>
          </cell>
          <cell r="CQ86">
            <v>615.41</v>
          </cell>
          <cell r="CR86">
            <v>615.41</v>
          </cell>
          <cell r="CS86">
            <v>615.41</v>
          </cell>
          <cell r="CT86">
            <v>615.41</v>
          </cell>
          <cell r="CU86">
            <v>615.41</v>
          </cell>
          <cell r="CV86">
            <v>615.41</v>
          </cell>
          <cell r="CW86">
            <v>615.41</v>
          </cell>
          <cell r="CX86">
            <v>615.41</v>
          </cell>
          <cell r="CY86">
            <v>615.41</v>
          </cell>
          <cell r="CZ86">
            <v>615.41</v>
          </cell>
          <cell r="DA86">
            <v>615.41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</row>
        <row r="88"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</row>
        <row r="90">
          <cell r="D90">
            <v>0.18</v>
          </cell>
          <cell r="E90">
            <v>0.18</v>
          </cell>
          <cell r="F90">
            <v>0.18</v>
          </cell>
          <cell r="G90">
            <v>0.53</v>
          </cell>
          <cell r="H90">
            <v>0.18</v>
          </cell>
          <cell r="I90">
            <v>0.18</v>
          </cell>
          <cell r="J90">
            <v>0.18</v>
          </cell>
          <cell r="K90">
            <v>0.53</v>
          </cell>
          <cell r="L90">
            <v>0.18</v>
          </cell>
          <cell r="M90">
            <v>0.18</v>
          </cell>
          <cell r="N90">
            <v>0.18</v>
          </cell>
          <cell r="O90">
            <v>0.53</v>
          </cell>
          <cell r="P90">
            <v>0.18</v>
          </cell>
          <cell r="Q90">
            <v>0.18</v>
          </cell>
          <cell r="R90">
            <v>0.17</v>
          </cell>
          <cell r="S90">
            <v>0.53</v>
          </cell>
          <cell r="T90">
            <v>2.11</v>
          </cell>
          <cell r="U90">
            <v>0.18</v>
          </cell>
          <cell r="V90">
            <v>0.18</v>
          </cell>
          <cell r="W90">
            <v>0.18</v>
          </cell>
          <cell r="X90">
            <v>0.53</v>
          </cell>
          <cell r="Y90">
            <v>0.18</v>
          </cell>
          <cell r="Z90">
            <v>0.18</v>
          </cell>
          <cell r="AA90">
            <v>0.18</v>
          </cell>
          <cell r="AB90">
            <v>0.53</v>
          </cell>
          <cell r="AC90">
            <v>0.18</v>
          </cell>
          <cell r="AD90">
            <v>0.18</v>
          </cell>
          <cell r="AE90">
            <v>0.18</v>
          </cell>
          <cell r="AF90">
            <v>0.53</v>
          </cell>
          <cell r="AG90">
            <v>0.18</v>
          </cell>
          <cell r="AH90">
            <v>0.18</v>
          </cell>
          <cell r="AI90">
            <v>0.17</v>
          </cell>
          <cell r="AJ90">
            <v>0.52</v>
          </cell>
          <cell r="AK90">
            <v>2.09</v>
          </cell>
          <cell r="AL90">
            <v>0.17</v>
          </cell>
          <cell r="AM90">
            <v>0.17</v>
          </cell>
          <cell r="AN90">
            <v>0.17</v>
          </cell>
          <cell r="AO90">
            <v>0.51</v>
          </cell>
          <cell r="AP90">
            <v>0.17</v>
          </cell>
          <cell r="AQ90">
            <v>0.17</v>
          </cell>
          <cell r="AR90">
            <v>0.17</v>
          </cell>
          <cell r="AS90">
            <v>0.51</v>
          </cell>
          <cell r="AT90">
            <v>0.17</v>
          </cell>
          <cell r="AU90">
            <v>0.17</v>
          </cell>
          <cell r="AV90">
            <v>0.17</v>
          </cell>
          <cell r="AW90">
            <v>0.51</v>
          </cell>
          <cell r="AX90">
            <v>0.17</v>
          </cell>
          <cell r="AY90">
            <v>0.17</v>
          </cell>
          <cell r="AZ90">
            <v>0.17</v>
          </cell>
          <cell r="BA90">
            <v>0.51</v>
          </cell>
          <cell r="BB90">
            <v>2.02</v>
          </cell>
          <cell r="BC90">
            <v>0.17</v>
          </cell>
          <cell r="BD90">
            <v>0.17</v>
          </cell>
          <cell r="BE90">
            <v>0.17</v>
          </cell>
          <cell r="BF90">
            <v>0.51</v>
          </cell>
          <cell r="BG90">
            <v>0.17</v>
          </cell>
          <cell r="BH90">
            <v>0.17</v>
          </cell>
          <cell r="BI90">
            <v>0.17</v>
          </cell>
          <cell r="BJ90">
            <v>0.51</v>
          </cell>
          <cell r="BK90">
            <v>0.17</v>
          </cell>
          <cell r="BL90">
            <v>0.17</v>
          </cell>
          <cell r="BM90">
            <v>0.17</v>
          </cell>
          <cell r="BN90">
            <v>0.51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2.0214376341872828</v>
          </cell>
          <cell r="BT90">
            <v>0.1692725600568904</v>
          </cell>
          <cell r="BU90">
            <v>0.1691856504032915</v>
          </cell>
          <cell r="BV90">
            <v>0.1691856504032915</v>
          </cell>
          <cell r="BW90">
            <v>0.50764386086347346</v>
          </cell>
          <cell r="BX90">
            <v>0.1691856504032915</v>
          </cell>
          <cell r="BY90">
            <v>0.1691856504032915</v>
          </cell>
          <cell r="BZ90">
            <v>0.1691856504032915</v>
          </cell>
          <cell r="CA90">
            <v>0.50755695120987454</v>
          </cell>
          <cell r="CB90">
            <v>0.1691856504032915</v>
          </cell>
          <cell r="CC90">
            <v>0.1691856504032915</v>
          </cell>
          <cell r="CD90">
            <v>0.1691856504032915</v>
          </cell>
          <cell r="CE90">
            <v>0.50755695120987454</v>
          </cell>
          <cell r="CF90">
            <v>0.1691856504032915</v>
          </cell>
          <cell r="CG90">
            <v>0.1691856504032915</v>
          </cell>
          <cell r="CH90">
            <v>0.1691856504032915</v>
          </cell>
          <cell r="CI90">
            <v>0.50755695120987454</v>
          </cell>
          <cell r="CJ90">
            <v>2.0303153679491386</v>
          </cell>
          <cell r="CK90">
            <v>2.0228219407809855</v>
          </cell>
          <cell r="CL90">
            <v>2.0228219407809855</v>
          </cell>
          <cell r="CM90">
            <v>2.0228219407809855</v>
          </cell>
          <cell r="CN90">
            <v>2.0228219407809855</v>
          </cell>
          <cell r="CO90">
            <v>2.0228219407809855</v>
          </cell>
          <cell r="CP90">
            <v>2.0228219407809855</v>
          </cell>
          <cell r="CQ90">
            <v>2.0228219407809855</v>
          </cell>
          <cell r="CR90">
            <v>2.0228219407809855</v>
          </cell>
          <cell r="CS90">
            <v>2.0228219407809855</v>
          </cell>
          <cell r="CT90">
            <v>2.0228219407809855</v>
          </cell>
          <cell r="CU90">
            <v>2.0228219407809855</v>
          </cell>
          <cell r="CV90">
            <v>2.0228219407809855</v>
          </cell>
          <cell r="CW90">
            <v>2.0228219407809855</v>
          </cell>
          <cell r="CX90">
            <v>2.0228219407809855</v>
          </cell>
          <cell r="CY90">
            <v>2.0228219407809855</v>
          </cell>
          <cell r="CZ90">
            <v>2.0228219407809855</v>
          </cell>
          <cell r="DA90">
            <v>2.0228219407809855</v>
          </cell>
        </row>
        <row r="91">
          <cell r="D91">
            <v>0.99</v>
          </cell>
          <cell r="E91">
            <v>0.46</v>
          </cell>
          <cell r="F91">
            <v>0.46</v>
          </cell>
          <cell r="G91">
            <v>1.91</v>
          </cell>
          <cell r="H91">
            <v>0.44</v>
          </cell>
          <cell r="I91">
            <v>0.44</v>
          </cell>
          <cell r="J91">
            <v>0.44</v>
          </cell>
          <cell r="K91">
            <v>1.32</v>
          </cell>
          <cell r="L91">
            <v>0.44</v>
          </cell>
          <cell r="M91">
            <v>0.44</v>
          </cell>
          <cell r="N91">
            <v>0.44</v>
          </cell>
          <cell r="O91">
            <v>1.32</v>
          </cell>
          <cell r="P91">
            <v>0.44</v>
          </cell>
          <cell r="Q91">
            <v>0.46</v>
          </cell>
          <cell r="R91">
            <v>0.46</v>
          </cell>
          <cell r="S91">
            <v>1.36</v>
          </cell>
          <cell r="T91">
            <v>5.9</v>
          </cell>
          <cell r="U91">
            <v>0.98</v>
          </cell>
          <cell r="V91">
            <v>0.45</v>
          </cell>
          <cell r="W91">
            <v>0.45</v>
          </cell>
          <cell r="X91">
            <v>1.88</v>
          </cell>
          <cell r="Y91">
            <v>0.43</v>
          </cell>
          <cell r="Z91">
            <v>0.43</v>
          </cell>
          <cell r="AA91">
            <v>0.43</v>
          </cell>
          <cell r="AB91">
            <v>1.3</v>
          </cell>
          <cell r="AC91">
            <v>0.43</v>
          </cell>
          <cell r="AD91">
            <v>0.43</v>
          </cell>
          <cell r="AE91">
            <v>0.43</v>
          </cell>
          <cell r="AF91">
            <v>1.3</v>
          </cell>
          <cell r="AG91">
            <v>0.43</v>
          </cell>
          <cell r="AH91">
            <v>0.45</v>
          </cell>
          <cell r="AI91">
            <v>0.45</v>
          </cell>
          <cell r="AJ91">
            <v>1.33</v>
          </cell>
          <cell r="AK91">
            <v>5.78</v>
          </cell>
          <cell r="AL91">
            <v>0.4</v>
          </cell>
          <cell r="AM91">
            <v>0.4</v>
          </cell>
          <cell r="AN91">
            <v>0.38</v>
          </cell>
          <cell r="AO91">
            <v>1.18</v>
          </cell>
          <cell r="AP91">
            <v>0.38</v>
          </cell>
          <cell r="AQ91">
            <v>0.38</v>
          </cell>
          <cell r="AR91">
            <v>0.38</v>
          </cell>
          <cell r="AS91">
            <v>1.1399999999999999</v>
          </cell>
          <cell r="AT91">
            <v>0.38</v>
          </cell>
          <cell r="AU91">
            <v>0.38</v>
          </cell>
          <cell r="AV91">
            <v>0.38</v>
          </cell>
          <cell r="AW91">
            <v>1.1399999999999999</v>
          </cell>
          <cell r="AX91">
            <v>0.38</v>
          </cell>
          <cell r="AY91">
            <v>0.4</v>
          </cell>
          <cell r="AZ91">
            <v>0.4</v>
          </cell>
          <cell r="BA91">
            <v>1.18</v>
          </cell>
          <cell r="BB91">
            <v>4.63</v>
          </cell>
          <cell r="BC91">
            <v>0.4</v>
          </cell>
          <cell r="BD91">
            <v>0.4</v>
          </cell>
          <cell r="BE91">
            <v>0.38</v>
          </cell>
          <cell r="BF91">
            <v>1.18</v>
          </cell>
          <cell r="BG91">
            <v>0.38</v>
          </cell>
          <cell r="BH91">
            <v>0.38</v>
          </cell>
          <cell r="BI91">
            <v>0.38</v>
          </cell>
          <cell r="BJ91">
            <v>1.1399999999999999</v>
          </cell>
          <cell r="BK91">
            <v>0.38</v>
          </cell>
          <cell r="BL91">
            <v>0.38</v>
          </cell>
          <cell r="BM91">
            <v>0.38</v>
          </cell>
          <cell r="BN91">
            <v>1.1399999999999999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4.6286438260461233</v>
          </cell>
          <cell r="BT91">
            <v>0.40011241459402258</v>
          </cell>
          <cell r="BU91">
            <v>0.40011241459402258</v>
          </cell>
          <cell r="BV91">
            <v>0.40011241459402258</v>
          </cell>
          <cell r="BW91">
            <v>1.2003346396634145</v>
          </cell>
          <cell r="BX91">
            <v>0.40011241459402258</v>
          </cell>
          <cell r="BY91">
            <v>0.40011241459402258</v>
          </cell>
          <cell r="BZ91">
            <v>0.40011241459402258</v>
          </cell>
          <cell r="CA91">
            <v>1.2003346396634145</v>
          </cell>
          <cell r="CB91">
            <v>0.40011241459402258</v>
          </cell>
          <cell r="CC91">
            <v>0.40011241459402258</v>
          </cell>
          <cell r="CD91">
            <v>0.40011241459402258</v>
          </cell>
          <cell r="CE91">
            <v>1.2003346396634145</v>
          </cell>
          <cell r="CF91">
            <v>0.40011241459402258</v>
          </cell>
          <cell r="CG91">
            <v>0.40011241459402258</v>
          </cell>
          <cell r="CH91">
            <v>0.40011241459402258</v>
          </cell>
          <cell r="CI91">
            <v>1.2003346396634145</v>
          </cell>
          <cell r="CJ91">
            <v>4.8013359545350047</v>
          </cell>
          <cell r="CK91">
            <v>4.8013359545350047</v>
          </cell>
          <cell r="CL91">
            <v>4.8013359545350047</v>
          </cell>
          <cell r="CM91">
            <v>4.8013359545350047</v>
          </cell>
          <cell r="CN91">
            <v>4.8013359545350047</v>
          </cell>
          <cell r="CO91">
            <v>4.8013359545350047</v>
          </cell>
          <cell r="CP91">
            <v>4.8013359545350047</v>
          </cell>
          <cell r="CQ91">
            <v>4.8013359545350047</v>
          </cell>
          <cell r="CR91">
            <v>4.8013359545350047</v>
          </cell>
          <cell r="CS91">
            <v>4.8013359545350047</v>
          </cell>
          <cell r="CT91">
            <v>4.8013359545350047</v>
          </cell>
          <cell r="CU91">
            <v>4.8013359545350047</v>
          </cell>
          <cell r="CV91">
            <v>4.8013359545350047</v>
          </cell>
          <cell r="CW91">
            <v>4.8013359545350047</v>
          </cell>
          <cell r="CX91">
            <v>4.8013359545350047</v>
          </cell>
          <cell r="CY91">
            <v>4.8013359545350047</v>
          </cell>
          <cell r="CZ91">
            <v>4.8013359545350047</v>
          </cell>
          <cell r="DA91">
            <v>4.8013359545350047</v>
          </cell>
        </row>
        <row r="92">
          <cell r="D92">
            <v>0.38</v>
          </cell>
          <cell r="E92">
            <v>0.39</v>
          </cell>
          <cell r="F92">
            <v>0.39</v>
          </cell>
          <cell r="G92">
            <v>1.1499999999999999</v>
          </cell>
          <cell r="H92">
            <v>0.38</v>
          </cell>
          <cell r="I92">
            <v>0.38</v>
          </cell>
          <cell r="J92">
            <v>0.45</v>
          </cell>
          <cell r="K92">
            <v>1.22</v>
          </cell>
          <cell r="L92">
            <v>0.45</v>
          </cell>
          <cell r="M92">
            <v>0.45</v>
          </cell>
          <cell r="N92">
            <v>0.45</v>
          </cell>
          <cell r="O92">
            <v>1.36</v>
          </cell>
          <cell r="P92">
            <v>0.43</v>
          </cell>
          <cell r="Q92">
            <v>0.43</v>
          </cell>
          <cell r="R92">
            <v>0.43</v>
          </cell>
          <cell r="S92">
            <v>1.3</v>
          </cell>
          <cell r="T92">
            <v>5.03</v>
          </cell>
          <cell r="U92">
            <v>0.38</v>
          </cell>
          <cell r="V92">
            <v>0.38</v>
          </cell>
          <cell r="W92">
            <v>0.38</v>
          </cell>
          <cell r="X92">
            <v>1.1499999999999999</v>
          </cell>
          <cell r="Y92">
            <v>0.38</v>
          </cell>
          <cell r="Z92">
            <v>0.37</v>
          </cell>
          <cell r="AA92">
            <v>0.43</v>
          </cell>
          <cell r="AB92">
            <v>1.1499999999999999</v>
          </cell>
          <cell r="AC92">
            <v>0.42</v>
          </cell>
          <cell r="AD92">
            <v>0.41</v>
          </cell>
          <cell r="AE92">
            <v>0.41</v>
          </cell>
          <cell r="AF92">
            <v>1.23</v>
          </cell>
          <cell r="AG92">
            <v>0.39</v>
          </cell>
          <cell r="AH92">
            <v>0.39</v>
          </cell>
          <cell r="AI92">
            <v>0.39</v>
          </cell>
          <cell r="AJ92">
            <v>1.1599999999999999</v>
          </cell>
          <cell r="AK92">
            <v>4.4800000000000004</v>
          </cell>
          <cell r="AL92">
            <v>0.36</v>
          </cell>
          <cell r="AM92">
            <v>0.36</v>
          </cell>
          <cell r="AN92">
            <v>0.36</v>
          </cell>
          <cell r="AO92">
            <v>1.0900000000000001</v>
          </cell>
          <cell r="AP92">
            <v>0.36</v>
          </cell>
          <cell r="AQ92">
            <v>0.38</v>
          </cell>
          <cell r="AR92">
            <v>0.4</v>
          </cell>
          <cell r="AS92">
            <v>1.1399999999999999</v>
          </cell>
          <cell r="AT92">
            <v>0.4</v>
          </cell>
          <cell r="AU92">
            <v>0.4</v>
          </cell>
          <cell r="AV92">
            <v>0.4</v>
          </cell>
          <cell r="AW92">
            <v>1.2</v>
          </cell>
          <cell r="AX92">
            <v>0.52</v>
          </cell>
          <cell r="AY92">
            <v>0.52</v>
          </cell>
          <cell r="AZ92">
            <v>0.52</v>
          </cell>
          <cell r="BA92">
            <v>1.55</v>
          </cell>
          <cell r="BB92">
            <v>4.9800000000000004</v>
          </cell>
          <cell r="BC92">
            <v>0.36</v>
          </cell>
          <cell r="BD92">
            <v>0.36</v>
          </cell>
          <cell r="BE92">
            <v>0.36</v>
          </cell>
          <cell r="BF92">
            <v>1.0900000000000001</v>
          </cell>
          <cell r="BG92">
            <v>0.36</v>
          </cell>
          <cell r="BH92">
            <v>0.37</v>
          </cell>
          <cell r="BI92">
            <v>0.39</v>
          </cell>
          <cell r="BJ92">
            <v>1.1100000000000001</v>
          </cell>
          <cell r="BK92">
            <v>0.38</v>
          </cell>
          <cell r="BL92">
            <v>0.38</v>
          </cell>
          <cell r="BM92">
            <v>0.38</v>
          </cell>
          <cell r="BN92">
            <v>1.1399999999999999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4.6861718201035449</v>
          </cell>
          <cell r="BT92">
            <v>0.51585320997128148</v>
          </cell>
          <cell r="BU92">
            <v>0.51585320997128148</v>
          </cell>
          <cell r="BV92">
            <v>0.51585320997128148</v>
          </cell>
          <cell r="BW92">
            <v>1.5475596299138443</v>
          </cell>
          <cell r="BX92">
            <v>0.51585320997128148</v>
          </cell>
          <cell r="BY92">
            <v>0.51585320997128148</v>
          </cell>
          <cell r="BZ92">
            <v>0.51585320997128148</v>
          </cell>
          <cell r="CA92">
            <v>1.5475596299138443</v>
          </cell>
          <cell r="CB92">
            <v>0.51585320997128148</v>
          </cell>
          <cell r="CC92">
            <v>0.40100193844435766</v>
          </cell>
          <cell r="CD92">
            <v>0.40100193844435766</v>
          </cell>
          <cell r="CE92">
            <v>1.3178555864580017</v>
          </cell>
          <cell r="CF92">
            <v>0.40100193844435766</v>
          </cell>
          <cell r="CG92">
            <v>0.40100193844435766</v>
          </cell>
          <cell r="CH92">
            <v>0.40100193844435766</v>
          </cell>
          <cell r="CI92">
            <v>1.2030043149310778</v>
          </cell>
          <cell r="CJ92">
            <v>5.6159791612167691</v>
          </cell>
          <cell r="CK92">
            <v>5.0963166003647791</v>
          </cell>
          <cell r="CL92">
            <v>5.0963166003647791</v>
          </cell>
          <cell r="CM92">
            <v>5.0963166003647791</v>
          </cell>
          <cell r="CN92">
            <v>5.0963166003647791</v>
          </cell>
          <cell r="CO92">
            <v>5.0963166003647791</v>
          </cell>
          <cell r="CP92">
            <v>5.0963166003647791</v>
          </cell>
          <cell r="CQ92">
            <v>5.0963166003647791</v>
          </cell>
          <cell r="CR92">
            <v>5.0963166003647791</v>
          </cell>
          <cell r="CS92">
            <v>5.0963166003647791</v>
          </cell>
          <cell r="CT92">
            <v>5.0963166003647791</v>
          </cell>
          <cell r="CU92">
            <v>5.0963166003647791</v>
          </cell>
          <cell r="CV92">
            <v>5.0963166003647791</v>
          </cell>
          <cell r="CW92">
            <v>5.0963166003647791</v>
          </cell>
          <cell r="CX92">
            <v>5.0963166003647791</v>
          </cell>
          <cell r="CY92">
            <v>5.0963166003647791</v>
          </cell>
          <cell r="CZ92">
            <v>5.0963166003647791</v>
          </cell>
          <cell r="DA92">
            <v>5.0963166003647791</v>
          </cell>
        </row>
        <row r="93">
          <cell r="D93">
            <v>0.38</v>
          </cell>
          <cell r="E93">
            <v>0.36</v>
          </cell>
          <cell r="F93">
            <v>0.36</v>
          </cell>
          <cell r="G93">
            <v>1.1000000000000001</v>
          </cell>
          <cell r="H93">
            <v>0.36</v>
          </cell>
          <cell r="I93">
            <v>0.36</v>
          </cell>
          <cell r="J93">
            <v>0.36</v>
          </cell>
          <cell r="K93">
            <v>1.07</v>
          </cell>
          <cell r="L93">
            <v>0.35</v>
          </cell>
          <cell r="M93">
            <v>0.35</v>
          </cell>
          <cell r="N93">
            <v>0.36</v>
          </cell>
          <cell r="O93">
            <v>1.07</v>
          </cell>
          <cell r="P93">
            <v>0.36</v>
          </cell>
          <cell r="Q93">
            <v>0.37</v>
          </cell>
          <cell r="R93">
            <v>0.38</v>
          </cell>
          <cell r="S93">
            <v>1.1100000000000001</v>
          </cell>
          <cell r="T93">
            <v>4.34</v>
          </cell>
          <cell r="U93">
            <v>0.38</v>
          </cell>
          <cell r="V93">
            <v>0.36</v>
          </cell>
          <cell r="W93">
            <v>0.36</v>
          </cell>
          <cell r="X93">
            <v>1.1000000000000001</v>
          </cell>
          <cell r="Y93">
            <v>0.35</v>
          </cell>
          <cell r="Z93">
            <v>0.35</v>
          </cell>
          <cell r="AA93">
            <v>0.35</v>
          </cell>
          <cell r="AB93">
            <v>1.06</v>
          </cell>
          <cell r="AC93">
            <v>0.35</v>
          </cell>
          <cell r="AD93">
            <v>0.35</v>
          </cell>
          <cell r="AE93">
            <v>0.35</v>
          </cell>
          <cell r="AF93">
            <v>1.06</v>
          </cell>
          <cell r="AG93">
            <v>0.35</v>
          </cell>
          <cell r="AH93">
            <v>0.36</v>
          </cell>
          <cell r="AI93">
            <v>0.38</v>
          </cell>
          <cell r="AJ93">
            <v>1.0900000000000001</v>
          </cell>
          <cell r="AK93">
            <v>4.29</v>
          </cell>
          <cell r="AL93">
            <v>0.36</v>
          </cell>
          <cell r="AM93">
            <v>0.36</v>
          </cell>
          <cell r="AN93">
            <v>0.36</v>
          </cell>
          <cell r="AO93">
            <v>1.08</v>
          </cell>
          <cell r="AP93">
            <v>0.36</v>
          </cell>
          <cell r="AQ93">
            <v>0.36</v>
          </cell>
          <cell r="AR93">
            <v>0.36</v>
          </cell>
          <cell r="AS93">
            <v>1.07</v>
          </cell>
          <cell r="AT93">
            <v>0.36</v>
          </cell>
          <cell r="AU93">
            <v>0.36</v>
          </cell>
          <cell r="AV93">
            <v>0.36</v>
          </cell>
          <cell r="AW93">
            <v>1.08</v>
          </cell>
          <cell r="AX93">
            <v>0.37</v>
          </cell>
          <cell r="AY93">
            <v>0.37</v>
          </cell>
          <cell r="AZ93">
            <v>0.37</v>
          </cell>
          <cell r="BA93">
            <v>1.1100000000000001</v>
          </cell>
          <cell r="BB93">
            <v>4.34</v>
          </cell>
          <cell r="BC93">
            <v>0.36</v>
          </cell>
          <cell r="BD93">
            <v>0.36</v>
          </cell>
          <cell r="BE93">
            <v>0.36</v>
          </cell>
          <cell r="BF93">
            <v>1.08</v>
          </cell>
          <cell r="BG93">
            <v>0.35</v>
          </cell>
          <cell r="BH93">
            <v>0.36</v>
          </cell>
          <cell r="BI93">
            <v>0.36</v>
          </cell>
          <cell r="BJ93">
            <v>1.07</v>
          </cell>
          <cell r="BK93">
            <v>0.36</v>
          </cell>
          <cell r="BL93">
            <v>0.36</v>
          </cell>
          <cell r="BM93">
            <v>0.36</v>
          </cell>
          <cell r="BN93">
            <v>1.08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4.3110095090756708</v>
          </cell>
          <cell r="BT93">
            <v>0.36658564008639732</v>
          </cell>
          <cell r="BU93">
            <v>0.36655946189562061</v>
          </cell>
          <cell r="BV93">
            <v>0.36655777901192776</v>
          </cell>
          <cell r="BW93">
            <v>1.0997028809939458</v>
          </cell>
          <cell r="BX93">
            <v>0.36492444689454029</v>
          </cell>
          <cell r="BY93">
            <v>0.36490518722561172</v>
          </cell>
          <cell r="BZ93">
            <v>0.36467192084708383</v>
          </cell>
          <cell r="CA93">
            <v>1.0945015549672359</v>
          </cell>
          <cell r="CB93">
            <v>0.3646697704956986</v>
          </cell>
          <cell r="CC93">
            <v>0.3646697704956986</v>
          </cell>
          <cell r="CD93">
            <v>0.36461358087906731</v>
          </cell>
          <cell r="CE93">
            <v>1.0939531218704646</v>
          </cell>
          <cell r="CF93">
            <v>0.36457936224398058</v>
          </cell>
          <cell r="CG93">
            <v>0.36362825247694097</v>
          </cell>
          <cell r="CH93">
            <v>0.36356439639015353</v>
          </cell>
          <cell r="CI93">
            <v>1.0917720111110751</v>
          </cell>
          <cell r="CJ93">
            <v>4.3799295689427202</v>
          </cell>
          <cell r="CK93">
            <v>4.3244690160102559</v>
          </cell>
          <cell r="CL93">
            <v>4.3244690160102559</v>
          </cell>
          <cell r="CM93">
            <v>4.3244690160102559</v>
          </cell>
          <cell r="CN93">
            <v>4.3244690160102559</v>
          </cell>
          <cell r="CO93">
            <v>4.3244690160102559</v>
          </cell>
          <cell r="CP93">
            <v>4.3244690160102559</v>
          </cell>
          <cell r="CQ93">
            <v>4.3244690160102559</v>
          </cell>
          <cell r="CR93">
            <v>4.3244690160102559</v>
          </cell>
          <cell r="CS93">
            <v>4.3244690160102559</v>
          </cell>
          <cell r="CT93">
            <v>4.3244690160102559</v>
          </cell>
          <cell r="CU93">
            <v>4.3244690160102559</v>
          </cell>
          <cell r="CV93">
            <v>4.3244690160102559</v>
          </cell>
          <cell r="CW93">
            <v>4.3244690160102559</v>
          </cell>
          <cell r="CX93">
            <v>4.3244690160102559</v>
          </cell>
          <cell r="CY93">
            <v>4.3244690160102559</v>
          </cell>
          <cell r="CZ93">
            <v>4.3244690160102559</v>
          </cell>
          <cell r="DA93">
            <v>4.3244690160102559</v>
          </cell>
        </row>
        <row r="94">
          <cell r="D94">
            <v>0.35</v>
          </cell>
          <cell r="E94">
            <v>0.35</v>
          </cell>
          <cell r="F94">
            <v>0.35</v>
          </cell>
          <cell r="G94">
            <v>1.05</v>
          </cell>
          <cell r="H94">
            <v>0.34</v>
          </cell>
          <cell r="I94">
            <v>0.34</v>
          </cell>
          <cell r="J94">
            <v>0.34</v>
          </cell>
          <cell r="K94">
            <v>1.03</v>
          </cell>
          <cell r="L94">
            <v>0.34</v>
          </cell>
          <cell r="M94">
            <v>0.34</v>
          </cell>
          <cell r="N94">
            <v>0.35</v>
          </cell>
          <cell r="O94">
            <v>1.04</v>
          </cell>
          <cell r="P94">
            <v>0.35</v>
          </cell>
          <cell r="Q94">
            <v>0.36</v>
          </cell>
          <cell r="R94">
            <v>0.37</v>
          </cell>
          <cell r="S94">
            <v>1.08</v>
          </cell>
          <cell r="T94">
            <v>4.1900000000000004</v>
          </cell>
          <cell r="U94">
            <v>0.35</v>
          </cell>
          <cell r="V94">
            <v>0.35</v>
          </cell>
          <cell r="W94">
            <v>0.34</v>
          </cell>
          <cell r="X94">
            <v>1.04</v>
          </cell>
          <cell r="Y94">
            <v>0.34</v>
          </cell>
          <cell r="Z94">
            <v>0.34</v>
          </cell>
          <cell r="AA94">
            <v>0.34</v>
          </cell>
          <cell r="AB94">
            <v>1.03</v>
          </cell>
          <cell r="AC94">
            <v>0.34</v>
          </cell>
          <cell r="AD94">
            <v>0.34</v>
          </cell>
          <cell r="AE94">
            <v>0.35</v>
          </cell>
          <cell r="AF94">
            <v>1.03</v>
          </cell>
          <cell r="AG94">
            <v>0.35</v>
          </cell>
          <cell r="AH94">
            <v>0.35</v>
          </cell>
          <cell r="AI94">
            <v>0.37</v>
          </cell>
          <cell r="AJ94">
            <v>1.06</v>
          </cell>
          <cell r="AK94">
            <v>4.1399999999999997</v>
          </cell>
          <cell r="AL94">
            <v>0.35</v>
          </cell>
          <cell r="AM94">
            <v>0.35</v>
          </cell>
          <cell r="AN94">
            <v>0.35</v>
          </cell>
          <cell r="AO94">
            <v>1.05</v>
          </cell>
          <cell r="AP94">
            <v>0.35</v>
          </cell>
          <cell r="AQ94">
            <v>0.35</v>
          </cell>
          <cell r="AR94">
            <v>0.35</v>
          </cell>
          <cell r="AS94">
            <v>1.04</v>
          </cell>
          <cell r="AT94">
            <v>0.35</v>
          </cell>
          <cell r="AU94">
            <v>0.35</v>
          </cell>
          <cell r="AV94">
            <v>0.35</v>
          </cell>
          <cell r="AW94">
            <v>1.05</v>
          </cell>
          <cell r="AX94">
            <v>0.35</v>
          </cell>
          <cell r="AY94">
            <v>0.36</v>
          </cell>
          <cell r="AZ94">
            <v>0.36</v>
          </cell>
          <cell r="BA94">
            <v>1.07</v>
          </cell>
          <cell r="BB94">
            <v>4.21</v>
          </cell>
          <cell r="BC94">
            <v>0.35</v>
          </cell>
          <cell r="BD94">
            <v>0.35</v>
          </cell>
          <cell r="BE94">
            <v>0.35</v>
          </cell>
          <cell r="BF94">
            <v>1.05</v>
          </cell>
          <cell r="BG94">
            <v>0.35</v>
          </cell>
          <cell r="BH94">
            <v>0.35</v>
          </cell>
          <cell r="BI94">
            <v>0.35</v>
          </cell>
          <cell r="BJ94">
            <v>1.04</v>
          </cell>
          <cell r="BK94">
            <v>0.35</v>
          </cell>
          <cell r="BL94">
            <v>0.35</v>
          </cell>
          <cell r="BM94">
            <v>0.35</v>
          </cell>
          <cell r="BN94">
            <v>1.05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4.1935104717885654</v>
          </cell>
          <cell r="BT94">
            <v>0.35329087410783039</v>
          </cell>
          <cell r="BU94">
            <v>0.35329087410783039</v>
          </cell>
          <cell r="BV94">
            <v>0.35329087410783039</v>
          </cell>
          <cell r="BW94">
            <v>1.0598727248733042</v>
          </cell>
          <cell r="BX94">
            <v>0.35329087410783039</v>
          </cell>
          <cell r="BY94">
            <v>0.35329087410783039</v>
          </cell>
          <cell r="BZ94">
            <v>0.35329087410783039</v>
          </cell>
          <cell r="CA94">
            <v>1.0598727248733042</v>
          </cell>
          <cell r="CB94">
            <v>0.35329087410783039</v>
          </cell>
          <cell r="CC94">
            <v>0.35329087410783039</v>
          </cell>
          <cell r="CD94">
            <v>0.35329087410783039</v>
          </cell>
          <cell r="CE94">
            <v>1.0598727248733042</v>
          </cell>
          <cell r="CF94">
            <v>0.35329087410783039</v>
          </cell>
          <cell r="CG94">
            <v>0.35235746570981141</v>
          </cell>
          <cell r="CH94">
            <v>0.35235746570981141</v>
          </cell>
          <cell r="CI94">
            <v>1.058005805527453</v>
          </cell>
          <cell r="CJ94">
            <v>4.2376238775975521</v>
          </cell>
          <cell r="CK94">
            <v>4.2009260047805999</v>
          </cell>
          <cell r="CL94">
            <v>4.2009260047805999</v>
          </cell>
          <cell r="CM94">
            <v>4.2009260047805999</v>
          </cell>
          <cell r="CN94">
            <v>4.2009260047805999</v>
          </cell>
          <cell r="CO94">
            <v>4.2009260047805999</v>
          </cell>
          <cell r="CP94">
            <v>4.2009260047805999</v>
          </cell>
          <cell r="CQ94">
            <v>4.2009260047805999</v>
          </cell>
          <cell r="CR94">
            <v>4.2009260047805999</v>
          </cell>
          <cell r="CS94">
            <v>4.2009260047805999</v>
          </cell>
          <cell r="CT94">
            <v>4.2009260047805999</v>
          </cell>
          <cell r="CU94">
            <v>4.2009260047805999</v>
          </cell>
          <cell r="CV94">
            <v>4.2009260047805999</v>
          </cell>
          <cell r="CW94">
            <v>4.2009260047805999</v>
          </cell>
          <cell r="CX94">
            <v>4.2009260047805999</v>
          </cell>
          <cell r="CY94">
            <v>4.2009260047805999</v>
          </cell>
          <cell r="CZ94">
            <v>4.2009260047805999</v>
          </cell>
          <cell r="DA94">
            <v>4.2009260047805999</v>
          </cell>
        </row>
        <row r="95">
          <cell r="D95">
            <v>0.45</v>
          </cell>
          <cell r="E95">
            <v>0.45</v>
          </cell>
          <cell r="F95">
            <v>0.45</v>
          </cell>
          <cell r="G95">
            <v>1.34</v>
          </cell>
          <cell r="H95">
            <v>0.45</v>
          </cell>
          <cell r="I95">
            <v>0.45</v>
          </cell>
          <cell r="J95">
            <v>0.45</v>
          </cell>
          <cell r="K95">
            <v>1.34</v>
          </cell>
          <cell r="L95">
            <v>0.46</v>
          </cell>
          <cell r="M95">
            <v>0.46</v>
          </cell>
          <cell r="N95">
            <v>0.44</v>
          </cell>
          <cell r="O95">
            <v>1.36</v>
          </cell>
          <cell r="P95">
            <v>0.44</v>
          </cell>
          <cell r="Q95">
            <v>0.44</v>
          </cell>
          <cell r="R95">
            <v>0.44</v>
          </cell>
          <cell r="S95">
            <v>1.32</v>
          </cell>
          <cell r="T95">
            <v>5.35</v>
          </cell>
          <cell r="U95">
            <v>0.45</v>
          </cell>
          <cell r="V95">
            <v>0.45</v>
          </cell>
          <cell r="W95">
            <v>0.45</v>
          </cell>
          <cell r="X95">
            <v>1.34</v>
          </cell>
          <cell r="Y95">
            <v>0.45</v>
          </cell>
          <cell r="Z95">
            <v>0.45</v>
          </cell>
          <cell r="AA95">
            <v>0.45</v>
          </cell>
          <cell r="AB95">
            <v>1.34</v>
          </cell>
          <cell r="AC95">
            <v>0.46</v>
          </cell>
          <cell r="AD95">
            <v>0.46</v>
          </cell>
          <cell r="AE95">
            <v>0.44</v>
          </cell>
          <cell r="AF95">
            <v>1.36</v>
          </cell>
          <cell r="AG95">
            <v>0.44</v>
          </cell>
          <cell r="AH95">
            <v>0.44</v>
          </cell>
          <cell r="AI95">
            <v>0.44</v>
          </cell>
          <cell r="AJ95">
            <v>1.32</v>
          </cell>
          <cell r="AK95">
            <v>5.35</v>
          </cell>
          <cell r="AL95">
            <v>0.45</v>
          </cell>
          <cell r="AM95">
            <v>0.45</v>
          </cell>
          <cell r="AN95">
            <v>0.45</v>
          </cell>
          <cell r="AO95">
            <v>1.34</v>
          </cell>
          <cell r="AP95">
            <v>0.45</v>
          </cell>
          <cell r="AQ95">
            <v>0.45</v>
          </cell>
          <cell r="AR95">
            <v>0.45</v>
          </cell>
          <cell r="AS95">
            <v>1.34</v>
          </cell>
          <cell r="AT95">
            <v>0.46</v>
          </cell>
          <cell r="AU95">
            <v>0.46</v>
          </cell>
          <cell r="AV95">
            <v>0.44</v>
          </cell>
          <cell r="AW95">
            <v>1.36</v>
          </cell>
          <cell r="AX95">
            <v>0.44</v>
          </cell>
          <cell r="AY95">
            <v>0.44</v>
          </cell>
          <cell r="AZ95">
            <v>0.44</v>
          </cell>
          <cell r="BA95">
            <v>1.32</v>
          </cell>
          <cell r="BB95">
            <v>5.37</v>
          </cell>
          <cell r="BC95">
            <v>0.45</v>
          </cell>
          <cell r="BD95">
            <v>0.45</v>
          </cell>
          <cell r="BE95">
            <v>0.45</v>
          </cell>
          <cell r="BF95">
            <v>1.34</v>
          </cell>
          <cell r="BG95">
            <v>0.45</v>
          </cell>
          <cell r="BH95">
            <v>0.45</v>
          </cell>
          <cell r="BI95">
            <v>0.45</v>
          </cell>
          <cell r="BJ95">
            <v>1.34</v>
          </cell>
          <cell r="BK95">
            <v>0.46</v>
          </cell>
          <cell r="BL95">
            <v>0.46</v>
          </cell>
          <cell r="BM95">
            <v>0.44</v>
          </cell>
          <cell r="BN95">
            <v>1.36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5.3927251699363694</v>
          </cell>
          <cell r="BT95">
            <v>0.44821998550561598</v>
          </cell>
          <cell r="BU95">
            <v>0.44818693236826468</v>
          </cell>
          <cell r="BV95">
            <v>0.44814999062651911</v>
          </cell>
          <cell r="BW95">
            <v>1.3445569085003997</v>
          </cell>
          <cell r="BX95">
            <v>0.41439301587985489</v>
          </cell>
          <cell r="BY95">
            <v>0.41439301587985489</v>
          </cell>
          <cell r="BZ95">
            <v>0.40954198189800212</v>
          </cell>
          <cell r="CA95">
            <v>1.2383280136577119</v>
          </cell>
          <cell r="CB95">
            <v>0.40954198189800212</v>
          </cell>
          <cell r="CC95">
            <v>0.40954198189800212</v>
          </cell>
          <cell r="CD95">
            <v>0.40954198189800212</v>
          </cell>
          <cell r="CE95">
            <v>1.2286259456940063</v>
          </cell>
          <cell r="CF95">
            <v>0.4088284229916534</v>
          </cell>
          <cell r="CG95">
            <v>0.40776488968982039</v>
          </cell>
          <cell r="CH95">
            <v>0.40776488968982039</v>
          </cell>
          <cell r="CI95">
            <v>1.2243582023712942</v>
          </cell>
          <cell r="CJ95">
            <v>5.0358690702234119</v>
          </cell>
          <cell r="CK95">
            <v>5.074024933524595</v>
          </cell>
          <cell r="CL95">
            <v>5.074024933524595</v>
          </cell>
          <cell r="CM95">
            <v>5.074024933524595</v>
          </cell>
          <cell r="CN95">
            <v>5.074024933524595</v>
          </cell>
          <cell r="CO95">
            <v>5.074024933524595</v>
          </cell>
          <cell r="CP95">
            <v>5.074024933524595</v>
          </cell>
          <cell r="CQ95">
            <v>5.074024933524595</v>
          </cell>
          <cell r="CR95">
            <v>5.074024933524595</v>
          </cell>
          <cell r="CS95">
            <v>5.074024933524595</v>
          </cell>
          <cell r="CT95">
            <v>5.074024933524595</v>
          </cell>
          <cell r="CU95">
            <v>5.074024933524595</v>
          </cell>
          <cell r="CV95">
            <v>5.074024933524595</v>
          </cell>
          <cell r="CW95">
            <v>5.074024933524595</v>
          </cell>
          <cell r="CX95">
            <v>5.074024933524595</v>
          </cell>
          <cell r="CY95">
            <v>5.074024933524595</v>
          </cell>
          <cell r="CZ95">
            <v>5.074024933524595</v>
          </cell>
          <cell r="DA95">
            <v>5.074024933524595</v>
          </cell>
        </row>
        <row r="96">
          <cell r="D96">
            <v>0.72</v>
          </cell>
          <cell r="E96">
            <v>0.39</v>
          </cell>
          <cell r="F96">
            <v>0.39</v>
          </cell>
          <cell r="G96">
            <v>1.49</v>
          </cell>
          <cell r="H96">
            <v>0.39</v>
          </cell>
          <cell r="I96">
            <v>0.38</v>
          </cell>
          <cell r="J96">
            <v>0.38</v>
          </cell>
          <cell r="K96">
            <v>1.1499999999999999</v>
          </cell>
          <cell r="L96">
            <v>0.37</v>
          </cell>
          <cell r="M96">
            <v>0.37</v>
          </cell>
          <cell r="N96">
            <v>0.37</v>
          </cell>
          <cell r="O96">
            <v>1.1100000000000001</v>
          </cell>
          <cell r="P96">
            <v>0.37</v>
          </cell>
          <cell r="Q96">
            <v>0.37</v>
          </cell>
          <cell r="R96">
            <v>0.37</v>
          </cell>
          <cell r="S96">
            <v>1.1100000000000001</v>
          </cell>
          <cell r="T96">
            <v>4.87</v>
          </cell>
          <cell r="U96">
            <v>0.72</v>
          </cell>
          <cell r="V96">
            <v>0.39</v>
          </cell>
          <cell r="W96">
            <v>0.39</v>
          </cell>
          <cell r="X96">
            <v>1.49</v>
          </cell>
          <cell r="Y96">
            <v>0.39</v>
          </cell>
          <cell r="Z96">
            <v>0.38</v>
          </cell>
          <cell r="AA96">
            <v>0.38</v>
          </cell>
          <cell r="AB96">
            <v>1.1499999999999999</v>
          </cell>
          <cell r="AC96">
            <v>0.37</v>
          </cell>
          <cell r="AD96">
            <v>0.37</v>
          </cell>
          <cell r="AE96">
            <v>0.37</v>
          </cell>
          <cell r="AF96">
            <v>1.1100000000000001</v>
          </cell>
          <cell r="AG96">
            <v>0.37</v>
          </cell>
          <cell r="AH96">
            <v>0.37</v>
          </cell>
          <cell r="AI96">
            <v>0.37</v>
          </cell>
          <cell r="AJ96">
            <v>1.1100000000000001</v>
          </cell>
          <cell r="AK96">
            <v>4.8600000000000003</v>
          </cell>
          <cell r="AL96">
            <v>0.37</v>
          </cell>
          <cell r="AM96">
            <v>0.36</v>
          </cell>
          <cell r="AN96">
            <v>0.36</v>
          </cell>
          <cell r="AO96">
            <v>1.0900000000000001</v>
          </cell>
          <cell r="AP96">
            <v>0.36</v>
          </cell>
          <cell r="AQ96">
            <v>0.36</v>
          </cell>
          <cell r="AR96">
            <v>0.36</v>
          </cell>
          <cell r="AS96">
            <v>1.08</v>
          </cell>
          <cell r="AT96">
            <v>0.36</v>
          </cell>
          <cell r="AU96">
            <v>0.36</v>
          </cell>
          <cell r="AV96">
            <v>0.36</v>
          </cell>
          <cell r="AW96">
            <v>1.08</v>
          </cell>
          <cell r="AX96">
            <v>0.36</v>
          </cell>
          <cell r="AY96">
            <v>0.36</v>
          </cell>
          <cell r="AZ96">
            <v>0.36</v>
          </cell>
          <cell r="BA96">
            <v>1.07</v>
          </cell>
          <cell r="BB96">
            <v>4.32</v>
          </cell>
          <cell r="BC96">
            <v>0.37</v>
          </cell>
          <cell r="BD96">
            <v>0.36</v>
          </cell>
          <cell r="BE96">
            <v>0.36</v>
          </cell>
          <cell r="BF96">
            <v>1.0900000000000001</v>
          </cell>
          <cell r="BG96">
            <v>0.36</v>
          </cell>
          <cell r="BH96">
            <v>0.36</v>
          </cell>
          <cell r="BI96">
            <v>0.36</v>
          </cell>
          <cell r="BJ96">
            <v>1.08</v>
          </cell>
          <cell r="BK96">
            <v>0.36</v>
          </cell>
          <cell r="BL96">
            <v>0.36</v>
          </cell>
          <cell r="BM96">
            <v>0.36</v>
          </cell>
          <cell r="BN96">
            <v>1.08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4.3297421120997193</v>
          </cell>
          <cell r="BT96">
            <v>0.32283847012311201</v>
          </cell>
          <cell r="BU96">
            <v>0.31756600763548426</v>
          </cell>
          <cell r="BV96">
            <v>0.31756600763548426</v>
          </cell>
          <cell r="BW96">
            <v>0.9579704853940807</v>
          </cell>
          <cell r="BX96">
            <v>0.31542906261208975</v>
          </cell>
          <cell r="BY96">
            <v>0.31542906261208975</v>
          </cell>
          <cell r="BZ96">
            <v>0.31542906261208975</v>
          </cell>
          <cell r="CA96">
            <v>0.94628718783626931</v>
          </cell>
          <cell r="CB96">
            <v>0.31542906261208975</v>
          </cell>
          <cell r="CC96">
            <v>0.31542906261208975</v>
          </cell>
          <cell r="CD96">
            <v>0.30342622187321006</v>
          </cell>
          <cell r="CE96">
            <v>0.9342843470973895</v>
          </cell>
          <cell r="CF96">
            <v>0.30342622187321006</v>
          </cell>
          <cell r="CG96">
            <v>0.30342622187321006</v>
          </cell>
          <cell r="CH96">
            <v>0.30007101847199241</v>
          </cell>
          <cell r="CI96">
            <v>0.90694343366722918</v>
          </cell>
          <cell r="CJ96">
            <v>3.7454854539949687</v>
          </cell>
          <cell r="CK96">
            <v>3.7613318590877394</v>
          </cell>
          <cell r="CL96">
            <v>3.7613318590877394</v>
          </cell>
          <cell r="CM96">
            <v>3.7613318590877394</v>
          </cell>
          <cell r="CN96">
            <v>3.7613318590877394</v>
          </cell>
          <cell r="CO96">
            <v>3.7613318590877394</v>
          </cell>
          <cell r="CP96">
            <v>3.7613318590877394</v>
          </cell>
          <cell r="CQ96">
            <v>3.7613318590877394</v>
          </cell>
          <cell r="CR96">
            <v>3.7613318590877394</v>
          </cell>
          <cell r="CS96">
            <v>3.7613318590877394</v>
          </cell>
          <cell r="CT96">
            <v>3.7613318590877394</v>
          </cell>
          <cell r="CU96">
            <v>3.7613318590877394</v>
          </cell>
          <cell r="CV96">
            <v>3.7613318590877394</v>
          </cell>
          <cell r="CW96">
            <v>3.7613318590877394</v>
          </cell>
          <cell r="CX96">
            <v>3.7613318590877394</v>
          </cell>
          <cell r="CY96">
            <v>3.7613318590877394</v>
          </cell>
          <cell r="CZ96">
            <v>3.7613318590877394</v>
          </cell>
          <cell r="DA96">
            <v>3.7613318590877394</v>
          </cell>
        </row>
        <row r="97">
          <cell r="D97">
            <v>0.92</v>
          </cell>
          <cell r="E97">
            <v>0.47</v>
          </cell>
          <cell r="F97">
            <v>0.47</v>
          </cell>
          <cell r="G97">
            <v>1.85</v>
          </cell>
          <cell r="H97">
            <v>0.4</v>
          </cell>
          <cell r="I97">
            <v>0.4</v>
          </cell>
          <cell r="J97">
            <v>0.42</v>
          </cell>
          <cell r="K97">
            <v>1.22</v>
          </cell>
          <cell r="L97">
            <v>0.35</v>
          </cell>
          <cell r="M97">
            <v>0.35</v>
          </cell>
          <cell r="N97">
            <v>0.35</v>
          </cell>
          <cell r="O97">
            <v>1.06</v>
          </cell>
          <cell r="P97">
            <v>0.35</v>
          </cell>
          <cell r="Q97">
            <v>0.48</v>
          </cell>
          <cell r="R97">
            <v>0.48</v>
          </cell>
          <cell r="S97">
            <v>1.31</v>
          </cell>
          <cell r="T97">
            <v>5.43</v>
          </cell>
          <cell r="U97">
            <v>0.92</v>
          </cell>
          <cell r="V97">
            <v>0.47</v>
          </cell>
          <cell r="W97">
            <v>0.47</v>
          </cell>
          <cell r="X97">
            <v>1.85</v>
          </cell>
          <cell r="Y97">
            <v>0.4</v>
          </cell>
          <cell r="Z97">
            <v>0.4</v>
          </cell>
          <cell r="AA97">
            <v>0.42</v>
          </cell>
          <cell r="AB97">
            <v>1.21</v>
          </cell>
          <cell r="AC97">
            <v>0.35</v>
          </cell>
          <cell r="AD97">
            <v>0.35</v>
          </cell>
          <cell r="AE97">
            <v>0.35</v>
          </cell>
          <cell r="AF97">
            <v>1.05</v>
          </cell>
          <cell r="AG97">
            <v>0.35</v>
          </cell>
          <cell r="AH97">
            <v>0.48</v>
          </cell>
          <cell r="AI97">
            <v>0.47</v>
          </cell>
          <cell r="AJ97">
            <v>1.3</v>
          </cell>
          <cell r="AK97">
            <v>5.41</v>
          </cell>
          <cell r="AL97">
            <v>0.43</v>
          </cell>
          <cell r="AM97">
            <v>0.43</v>
          </cell>
          <cell r="AN97">
            <v>0.36</v>
          </cell>
          <cell r="AO97">
            <v>1.22</v>
          </cell>
          <cell r="AP97">
            <v>0.36</v>
          </cell>
          <cell r="AQ97">
            <v>0.41</v>
          </cell>
          <cell r="AR97">
            <v>0.35</v>
          </cell>
          <cell r="AS97">
            <v>1.1200000000000001</v>
          </cell>
          <cell r="AT97">
            <v>0.35</v>
          </cell>
          <cell r="AU97">
            <v>0.35</v>
          </cell>
          <cell r="AV97">
            <v>0.41</v>
          </cell>
          <cell r="AW97">
            <v>1.1100000000000001</v>
          </cell>
          <cell r="AX97">
            <v>0.45</v>
          </cell>
          <cell r="AY97">
            <v>0.52</v>
          </cell>
          <cell r="AZ97">
            <v>0.51</v>
          </cell>
          <cell r="BA97">
            <v>1.48</v>
          </cell>
          <cell r="BB97">
            <v>4.9400000000000004</v>
          </cell>
          <cell r="BC97">
            <v>0.43</v>
          </cell>
          <cell r="BD97">
            <v>0.43</v>
          </cell>
          <cell r="BE97">
            <v>0.37</v>
          </cell>
          <cell r="BF97">
            <v>1.23</v>
          </cell>
          <cell r="BG97">
            <v>0.35</v>
          </cell>
          <cell r="BH97">
            <v>0.4</v>
          </cell>
          <cell r="BI97">
            <v>0.34</v>
          </cell>
          <cell r="BJ97">
            <v>1.08</v>
          </cell>
          <cell r="BK97">
            <v>0.33</v>
          </cell>
          <cell r="BL97">
            <v>0.33</v>
          </cell>
          <cell r="BM97">
            <v>0.39</v>
          </cell>
          <cell r="BN97">
            <v>1.05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4.5400106619705314</v>
          </cell>
          <cell r="BT97">
            <v>0.51018442921653639</v>
          </cell>
          <cell r="BU97">
            <v>0.51018442921653639</v>
          </cell>
          <cell r="BV97">
            <v>0.51018442921653639</v>
          </cell>
          <cell r="BW97">
            <v>1.5305502665723083</v>
          </cell>
          <cell r="BX97">
            <v>0.51018442921653639</v>
          </cell>
          <cell r="BY97">
            <v>0.50956208729251817</v>
          </cell>
          <cell r="BZ97">
            <v>0.50956208729251817</v>
          </cell>
          <cell r="CA97">
            <v>1.5293086038015726</v>
          </cell>
          <cell r="CB97">
            <v>0.50956208729251817</v>
          </cell>
          <cell r="CC97">
            <v>0.50956208729251817</v>
          </cell>
          <cell r="CD97">
            <v>0.50956208729251817</v>
          </cell>
          <cell r="CE97">
            <v>1.5286862618775541</v>
          </cell>
          <cell r="CF97">
            <v>0.50956208729251817</v>
          </cell>
          <cell r="CG97">
            <v>0.50956208729251817</v>
          </cell>
          <cell r="CH97">
            <v>0.50800623248247212</v>
          </cell>
          <cell r="CI97">
            <v>1.5271304070675082</v>
          </cell>
          <cell r="CJ97">
            <v>6.115678560396244</v>
          </cell>
          <cell r="CK97">
            <v>5.2298296715678942</v>
          </cell>
          <cell r="CL97">
            <v>5.2298296715678942</v>
          </cell>
          <cell r="CM97">
            <v>5.2298296715678942</v>
          </cell>
          <cell r="CN97">
            <v>5.2298296715678942</v>
          </cell>
          <cell r="CO97">
            <v>5.2298296715678942</v>
          </cell>
          <cell r="CP97">
            <v>5.2298296715678942</v>
          </cell>
          <cell r="CQ97">
            <v>5.2298296715678942</v>
          </cell>
          <cell r="CR97">
            <v>5.2298296715678942</v>
          </cell>
          <cell r="CS97">
            <v>5.2298296715678942</v>
          </cell>
          <cell r="CT97">
            <v>5.2298296715678942</v>
          </cell>
          <cell r="CU97">
            <v>5.2298296715678942</v>
          </cell>
          <cell r="CV97">
            <v>5.2298296715678942</v>
          </cell>
          <cell r="CW97">
            <v>5.2298296715678942</v>
          </cell>
          <cell r="CX97">
            <v>5.2298296715678942</v>
          </cell>
          <cell r="CY97">
            <v>5.2298296715678942</v>
          </cell>
          <cell r="CZ97">
            <v>5.2298296715678942</v>
          </cell>
          <cell r="DA97">
            <v>5.2298296715678942</v>
          </cell>
        </row>
        <row r="98">
          <cell r="D98">
            <v>1.2</v>
          </cell>
          <cell r="E98">
            <v>1.2</v>
          </cell>
          <cell r="F98">
            <v>1.19</v>
          </cell>
          <cell r="G98">
            <v>3.58</v>
          </cell>
          <cell r="H98">
            <v>1.19</v>
          </cell>
          <cell r="I98">
            <v>1.2</v>
          </cell>
          <cell r="J98">
            <v>1.2</v>
          </cell>
          <cell r="K98">
            <v>3.59</v>
          </cell>
          <cell r="L98">
            <v>1.21</v>
          </cell>
          <cell r="M98">
            <v>1.21</v>
          </cell>
          <cell r="N98">
            <v>1.21</v>
          </cell>
          <cell r="O98">
            <v>3.63</v>
          </cell>
          <cell r="P98">
            <v>1.21</v>
          </cell>
          <cell r="Q98">
            <v>1.21</v>
          </cell>
          <cell r="R98">
            <v>1.21</v>
          </cell>
          <cell r="S98">
            <v>3.63</v>
          </cell>
          <cell r="T98">
            <v>14.41</v>
          </cell>
          <cell r="U98">
            <v>1.2</v>
          </cell>
          <cell r="V98">
            <v>1.19</v>
          </cell>
          <cell r="W98">
            <v>1.19</v>
          </cell>
          <cell r="X98">
            <v>3.58</v>
          </cell>
          <cell r="Y98">
            <v>1.19</v>
          </cell>
          <cell r="Z98">
            <v>1.19</v>
          </cell>
          <cell r="AA98">
            <v>1.2</v>
          </cell>
          <cell r="AB98">
            <v>3.58</v>
          </cell>
          <cell r="AC98">
            <v>1.2</v>
          </cell>
          <cell r="AD98">
            <v>1.21</v>
          </cell>
          <cell r="AE98">
            <v>1.21</v>
          </cell>
          <cell r="AF98">
            <v>3.61</v>
          </cell>
          <cell r="AG98">
            <v>1.2</v>
          </cell>
          <cell r="AH98">
            <v>1.2</v>
          </cell>
          <cell r="AI98">
            <v>1.2</v>
          </cell>
          <cell r="AJ98">
            <v>3.6</v>
          </cell>
          <cell r="AK98">
            <v>14.3</v>
          </cell>
          <cell r="AL98">
            <v>1.23</v>
          </cell>
          <cell r="AM98">
            <v>1.23</v>
          </cell>
          <cell r="AN98">
            <v>1.23</v>
          </cell>
          <cell r="AO98">
            <v>3.69</v>
          </cell>
          <cell r="AP98">
            <v>1.23</v>
          </cell>
          <cell r="AQ98">
            <v>1.23</v>
          </cell>
          <cell r="AR98">
            <v>1.23</v>
          </cell>
          <cell r="AS98">
            <v>3.69</v>
          </cell>
          <cell r="AT98">
            <v>1.23</v>
          </cell>
          <cell r="AU98">
            <v>1.23</v>
          </cell>
          <cell r="AV98">
            <v>1.23</v>
          </cell>
          <cell r="AW98">
            <v>3.69</v>
          </cell>
          <cell r="AX98">
            <v>1.23</v>
          </cell>
          <cell r="AY98">
            <v>1.23</v>
          </cell>
          <cell r="AZ98">
            <v>1.23</v>
          </cell>
          <cell r="BA98">
            <v>3.69</v>
          </cell>
          <cell r="BB98">
            <v>14.76</v>
          </cell>
          <cell r="BC98">
            <v>1.23</v>
          </cell>
          <cell r="BD98">
            <v>1.23</v>
          </cell>
          <cell r="BE98">
            <v>1.23</v>
          </cell>
          <cell r="BF98">
            <v>3.69</v>
          </cell>
          <cell r="BG98">
            <v>1.23</v>
          </cell>
          <cell r="BH98">
            <v>1.23</v>
          </cell>
          <cell r="BI98">
            <v>1.23</v>
          </cell>
          <cell r="BJ98">
            <v>3.69</v>
          </cell>
          <cell r="BK98">
            <v>1.23</v>
          </cell>
          <cell r="BL98">
            <v>1.23</v>
          </cell>
          <cell r="BM98">
            <v>1.23</v>
          </cell>
          <cell r="BN98">
            <v>3.69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14.761733715500977</v>
          </cell>
          <cell r="BT98">
            <v>1.2272511672900077</v>
          </cell>
          <cell r="BU98">
            <v>1.2272511672900077</v>
          </cell>
          <cell r="BV98">
            <v>1.2272511672900077</v>
          </cell>
          <cell r="BW98">
            <v>3.6817535018700234</v>
          </cell>
          <cell r="BX98">
            <v>1.2272511672900077</v>
          </cell>
          <cell r="BY98">
            <v>1.2272511672900077</v>
          </cell>
          <cell r="BZ98">
            <v>1.2272511672900077</v>
          </cell>
          <cell r="CA98">
            <v>3.6817535018700234</v>
          </cell>
          <cell r="CB98">
            <v>1.2267833563442079</v>
          </cell>
          <cell r="CC98">
            <v>1.2267833563442079</v>
          </cell>
          <cell r="CD98">
            <v>1.2267833563442079</v>
          </cell>
          <cell r="CE98">
            <v>3.6803500690326238</v>
          </cell>
          <cell r="CF98">
            <v>1.2267833563442079</v>
          </cell>
          <cell r="CG98">
            <v>1.2161457422288464</v>
          </cell>
          <cell r="CH98">
            <v>1.2161457422288464</v>
          </cell>
          <cell r="CI98">
            <v>3.6590545011955617</v>
          </cell>
          <cell r="CJ98">
            <v>14.702891234361893</v>
          </cell>
          <cell r="CK98">
            <v>14.702891234361893</v>
          </cell>
          <cell r="CL98">
            <v>14.702891234361893</v>
          </cell>
          <cell r="CM98">
            <v>14.702891234361893</v>
          </cell>
          <cell r="CN98">
            <v>14.702891234361893</v>
          </cell>
          <cell r="CO98">
            <v>14.702891234361893</v>
          </cell>
          <cell r="CP98">
            <v>14.702891234361893</v>
          </cell>
          <cell r="CQ98">
            <v>14.702891234361893</v>
          </cell>
          <cell r="CR98">
            <v>14.702891234361893</v>
          </cell>
          <cell r="CS98">
            <v>14.702891234361893</v>
          </cell>
          <cell r="CT98">
            <v>14.702891234361893</v>
          </cell>
          <cell r="CU98">
            <v>14.702891234361893</v>
          </cell>
          <cell r="CV98">
            <v>14.702891234361893</v>
          </cell>
          <cell r="CW98">
            <v>14.702891234361893</v>
          </cell>
          <cell r="CX98">
            <v>14.702891234361893</v>
          </cell>
          <cell r="CY98">
            <v>14.702891234361893</v>
          </cell>
          <cell r="CZ98">
            <v>14.702891234361893</v>
          </cell>
          <cell r="DA98">
            <v>14.702891234361893</v>
          </cell>
        </row>
        <row r="99">
          <cell r="D99">
            <v>0.96</v>
          </cell>
          <cell r="E99">
            <v>0.96</v>
          </cell>
          <cell r="F99">
            <v>0.96</v>
          </cell>
          <cell r="G99">
            <v>2.87</v>
          </cell>
          <cell r="H99">
            <v>0.96</v>
          </cell>
          <cell r="I99">
            <v>0.96</v>
          </cell>
          <cell r="J99">
            <v>0.79</v>
          </cell>
          <cell r="K99">
            <v>2.7</v>
          </cell>
          <cell r="L99">
            <v>0.54</v>
          </cell>
          <cell r="M99">
            <v>0.38</v>
          </cell>
          <cell r="N99">
            <v>0.54</v>
          </cell>
          <cell r="O99">
            <v>1.46</v>
          </cell>
          <cell r="P99">
            <v>0.54</v>
          </cell>
          <cell r="Q99">
            <v>0.54</v>
          </cell>
          <cell r="R99">
            <v>0.46</v>
          </cell>
          <cell r="S99">
            <v>1.53</v>
          </cell>
          <cell r="T99">
            <v>8.56</v>
          </cell>
          <cell r="U99">
            <v>0.96</v>
          </cell>
          <cell r="V99">
            <v>0.96</v>
          </cell>
          <cell r="W99">
            <v>0.96</v>
          </cell>
          <cell r="X99">
            <v>2.87</v>
          </cell>
          <cell r="Y99">
            <v>0.96</v>
          </cell>
          <cell r="Z99">
            <v>0.98</v>
          </cell>
          <cell r="AA99">
            <v>0.86</v>
          </cell>
          <cell r="AB99">
            <v>2.95</v>
          </cell>
          <cell r="AC99">
            <v>0.63</v>
          </cell>
          <cell r="AD99">
            <v>0.46</v>
          </cell>
          <cell r="AE99">
            <v>0.67</v>
          </cell>
          <cell r="AF99">
            <v>1.81</v>
          </cell>
          <cell r="AG99">
            <v>0.68</v>
          </cell>
          <cell r="AH99">
            <v>0.7</v>
          </cell>
          <cell r="AI99">
            <v>0.61</v>
          </cell>
          <cell r="AJ99">
            <v>2.0499999999999998</v>
          </cell>
          <cell r="AK99">
            <v>11.43</v>
          </cell>
          <cell r="AL99">
            <v>0.86</v>
          </cell>
          <cell r="AM99">
            <v>0.86</v>
          </cell>
          <cell r="AN99">
            <v>0.86</v>
          </cell>
          <cell r="AO99">
            <v>2.59</v>
          </cell>
          <cell r="AP99">
            <v>0.86</v>
          </cell>
          <cell r="AQ99">
            <v>0.86</v>
          </cell>
          <cell r="AR99">
            <v>0.86</v>
          </cell>
          <cell r="AS99">
            <v>2.59</v>
          </cell>
          <cell r="AT99">
            <v>0.86</v>
          </cell>
          <cell r="AU99">
            <v>0.86</v>
          </cell>
          <cell r="AV99">
            <v>0.86</v>
          </cell>
          <cell r="AW99">
            <v>2.59</v>
          </cell>
          <cell r="AX99">
            <v>0.73</v>
          </cell>
          <cell r="AY99">
            <v>0.73</v>
          </cell>
          <cell r="AZ99">
            <v>0.41</v>
          </cell>
          <cell r="BA99">
            <v>1.87</v>
          </cell>
          <cell r="BB99">
            <v>9.6300000000000008</v>
          </cell>
          <cell r="BC99">
            <v>0.86</v>
          </cell>
          <cell r="BD99">
            <v>0.86</v>
          </cell>
          <cell r="BE99">
            <v>0.86</v>
          </cell>
          <cell r="BF99">
            <v>2.59</v>
          </cell>
          <cell r="BG99">
            <v>0.86</v>
          </cell>
          <cell r="BH99">
            <v>0.86</v>
          </cell>
          <cell r="BI99">
            <v>0.86</v>
          </cell>
          <cell r="BJ99">
            <v>2.59</v>
          </cell>
          <cell r="BK99">
            <v>0.87</v>
          </cell>
          <cell r="BL99">
            <v>0.87</v>
          </cell>
          <cell r="BM99">
            <v>0.88</v>
          </cell>
          <cell r="BN99">
            <v>2.63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9.8646314785269009</v>
          </cell>
          <cell r="BT99">
            <v>0.41253463204158097</v>
          </cell>
          <cell r="BU99">
            <v>0.41253463204158097</v>
          </cell>
          <cell r="BV99">
            <v>0.41253463204158097</v>
          </cell>
          <cell r="BW99">
            <v>1.2377644154368213</v>
          </cell>
          <cell r="BX99">
            <v>0.41253463204158097</v>
          </cell>
          <cell r="BY99">
            <v>0.41253463204158097</v>
          </cell>
          <cell r="BZ99">
            <v>0.41253463204158097</v>
          </cell>
          <cell r="CA99">
            <v>1.2377644154368213</v>
          </cell>
          <cell r="CB99">
            <v>0.41253463204158097</v>
          </cell>
          <cell r="CC99">
            <v>0.41253463204158097</v>
          </cell>
          <cell r="CD99">
            <v>0.41253463204158097</v>
          </cell>
          <cell r="CE99">
            <v>1.2377644154368213</v>
          </cell>
          <cell r="CF99">
            <v>0.41253463204158097</v>
          </cell>
          <cell r="CG99">
            <v>0.41253463204158097</v>
          </cell>
          <cell r="CH99">
            <v>0.41253463204158097</v>
          </cell>
          <cell r="CI99">
            <v>1.2377644154368213</v>
          </cell>
          <cell r="CJ99">
            <v>4.9513787003714418</v>
          </cell>
          <cell r="CK99">
            <v>5.2240449004338974</v>
          </cell>
          <cell r="CL99">
            <v>5.2240449004338974</v>
          </cell>
          <cell r="CM99">
            <v>5.2240449004338974</v>
          </cell>
          <cell r="CN99">
            <v>5.2240449004338974</v>
          </cell>
          <cell r="CO99">
            <v>5.2240449004338974</v>
          </cell>
          <cell r="CP99">
            <v>5.2240449004338974</v>
          </cell>
          <cell r="CQ99">
            <v>5.2240449004338974</v>
          </cell>
          <cell r="CR99">
            <v>5.2240449004338974</v>
          </cell>
          <cell r="CS99">
            <v>5.2240449004338974</v>
          </cell>
          <cell r="CT99">
            <v>5.2240449004338974</v>
          </cell>
          <cell r="CU99">
            <v>5.2240449004338974</v>
          </cell>
          <cell r="CV99">
            <v>5.2240449004338974</v>
          </cell>
          <cell r="CW99">
            <v>5.2240449004338974</v>
          </cell>
          <cell r="CX99">
            <v>5.2240449004338974</v>
          </cell>
          <cell r="CY99">
            <v>5.2240449004338974</v>
          </cell>
          <cell r="CZ99">
            <v>5.2240449004338974</v>
          </cell>
          <cell r="DA99">
            <v>5.2240449004338974</v>
          </cell>
        </row>
        <row r="100">
          <cell r="D100">
            <v>1.03</v>
          </cell>
          <cell r="E100">
            <v>1.03</v>
          </cell>
          <cell r="F100">
            <v>1.03</v>
          </cell>
          <cell r="G100">
            <v>3.1</v>
          </cell>
          <cell r="H100">
            <v>0.99</v>
          </cell>
          <cell r="I100">
            <v>1.49</v>
          </cell>
          <cell r="J100">
            <v>1.49</v>
          </cell>
          <cell r="K100">
            <v>3.97</v>
          </cell>
          <cell r="L100">
            <v>6.01</v>
          </cell>
          <cell r="M100">
            <v>6.01</v>
          </cell>
          <cell r="N100">
            <v>6.41</v>
          </cell>
          <cell r="O100">
            <v>18.420000000000002</v>
          </cell>
          <cell r="P100">
            <v>6.41</v>
          </cell>
          <cell r="Q100">
            <v>6.41</v>
          </cell>
          <cell r="R100">
            <v>5.93</v>
          </cell>
          <cell r="S100">
            <v>18.78</v>
          </cell>
          <cell r="T100">
            <v>44.33</v>
          </cell>
          <cell r="U100">
            <v>1.03</v>
          </cell>
          <cell r="V100">
            <v>1.03</v>
          </cell>
          <cell r="W100">
            <v>1.03</v>
          </cell>
          <cell r="X100">
            <v>3.1</v>
          </cell>
          <cell r="Y100">
            <v>0.93</v>
          </cell>
          <cell r="Z100">
            <v>1.35</v>
          </cell>
          <cell r="AA100">
            <v>0.98</v>
          </cell>
          <cell r="AB100">
            <v>2.62</v>
          </cell>
          <cell r="AC100">
            <v>3.29</v>
          </cell>
          <cell r="AD100">
            <v>2.86</v>
          </cell>
          <cell r="AE100">
            <v>2.77</v>
          </cell>
          <cell r="AF100">
            <v>7.96</v>
          </cell>
          <cell r="AG100">
            <v>2.57</v>
          </cell>
          <cell r="AH100">
            <v>2.4300000000000002</v>
          </cell>
          <cell r="AI100">
            <v>2.14</v>
          </cell>
          <cell r="AJ100">
            <v>6.79</v>
          </cell>
          <cell r="AK100">
            <v>16.03</v>
          </cell>
          <cell r="AL100">
            <v>1.4</v>
          </cell>
          <cell r="AM100">
            <v>1.4</v>
          </cell>
          <cell r="AN100">
            <v>1.4</v>
          </cell>
          <cell r="AO100">
            <v>4.2</v>
          </cell>
          <cell r="AP100">
            <v>1.4</v>
          </cell>
          <cell r="AQ100">
            <v>1.4</v>
          </cell>
          <cell r="AR100">
            <v>1.4</v>
          </cell>
          <cell r="AS100">
            <v>4.2</v>
          </cell>
          <cell r="AT100">
            <v>1.4</v>
          </cell>
          <cell r="AU100">
            <v>1.4</v>
          </cell>
          <cell r="AV100">
            <v>1.4</v>
          </cell>
          <cell r="AW100">
            <v>4.2</v>
          </cell>
          <cell r="AX100">
            <v>1.4</v>
          </cell>
          <cell r="AY100">
            <v>1.4</v>
          </cell>
          <cell r="AZ100">
            <v>1.4</v>
          </cell>
          <cell r="BA100">
            <v>4.2</v>
          </cell>
          <cell r="BB100">
            <v>16.8</v>
          </cell>
          <cell r="BC100">
            <v>1.4</v>
          </cell>
          <cell r="BD100">
            <v>1.4</v>
          </cell>
          <cell r="BE100">
            <v>1.41</v>
          </cell>
          <cell r="BF100">
            <v>4.22</v>
          </cell>
          <cell r="BG100">
            <v>1.41</v>
          </cell>
          <cell r="BH100">
            <v>1.41</v>
          </cell>
          <cell r="BI100">
            <v>1.42</v>
          </cell>
          <cell r="BJ100">
            <v>4.25</v>
          </cell>
          <cell r="BK100">
            <v>1.42</v>
          </cell>
          <cell r="BL100">
            <v>1.42</v>
          </cell>
          <cell r="BM100">
            <v>1.42</v>
          </cell>
          <cell r="BN100">
            <v>4.26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17.074000567054153</v>
          </cell>
          <cell r="BT100">
            <v>1.3993258373243869</v>
          </cell>
          <cell r="BU100">
            <v>1.3993258373243869</v>
          </cell>
          <cell r="BV100">
            <v>1.3993258373243869</v>
          </cell>
          <cell r="BW100">
            <v>4.1987743945684475</v>
          </cell>
          <cell r="BX100">
            <v>1.3993258373243869</v>
          </cell>
          <cell r="BY100">
            <v>1.3993258373243869</v>
          </cell>
          <cell r="BZ100">
            <v>1.3993258373243869</v>
          </cell>
          <cell r="CA100">
            <v>4.1987743945684475</v>
          </cell>
          <cell r="CB100">
            <v>1.3993258373243869</v>
          </cell>
          <cell r="CC100">
            <v>1.3993258373243869</v>
          </cell>
          <cell r="CD100">
            <v>1.3993258373243869</v>
          </cell>
          <cell r="CE100">
            <v>4.1987743945684475</v>
          </cell>
          <cell r="CF100">
            <v>1.3993258373243869</v>
          </cell>
          <cell r="CG100">
            <v>1.3993258373243869</v>
          </cell>
          <cell r="CH100">
            <v>1.3993258373243869</v>
          </cell>
          <cell r="CI100">
            <v>4.1987743945684475</v>
          </cell>
          <cell r="CJ100">
            <v>16.795894460869079</v>
          </cell>
          <cell r="CK100">
            <v>17.159209326559857</v>
          </cell>
          <cell r="CL100">
            <v>17.159209326559857</v>
          </cell>
          <cell r="CM100">
            <v>17.159209326559857</v>
          </cell>
          <cell r="CN100">
            <v>17.159209326559857</v>
          </cell>
          <cell r="CO100">
            <v>17.159209326559857</v>
          </cell>
          <cell r="CP100">
            <v>17.159209326559857</v>
          </cell>
          <cell r="CQ100">
            <v>17.159209326559857</v>
          </cell>
          <cell r="CR100">
            <v>17.159209326559857</v>
          </cell>
          <cell r="CS100">
            <v>17.159209326559857</v>
          </cell>
          <cell r="CT100">
            <v>17.159209326559857</v>
          </cell>
          <cell r="CU100">
            <v>17.159209326559857</v>
          </cell>
          <cell r="CV100">
            <v>17.159209326559857</v>
          </cell>
          <cell r="CW100">
            <v>17.159209326559857</v>
          </cell>
          <cell r="CX100">
            <v>17.159209326559857</v>
          </cell>
          <cell r="CY100">
            <v>17.159209326559857</v>
          </cell>
          <cell r="CZ100">
            <v>17.159209326559857</v>
          </cell>
          <cell r="DA100">
            <v>17.159209326559857</v>
          </cell>
        </row>
        <row r="101">
          <cell r="D101">
            <v>1.0900000000000001</v>
          </cell>
          <cell r="E101">
            <v>1.0900000000000001</v>
          </cell>
          <cell r="F101">
            <v>1.03</v>
          </cell>
          <cell r="G101">
            <v>3.22</v>
          </cell>
          <cell r="H101">
            <v>1.01</v>
          </cell>
          <cell r="I101">
            <v>1.01</v>
          </cell>
          <cell r="J101">
            <v>1</v>
          </cell>
          <cell r="K101">
            <v>3.01</v>
          </cell>
          <cell r="L101">
            <v>0.97</v>
          </cell>
          <cell r="M101">
            <v>0.95</v>
          </cell>
          <cell r="N101">
            <v>0.95</v>
          </cell>
          <cell r="O101">
            <v>2.87</v>
          </cell>
          <cell r="P101">
            <v>0.95</v>
          </cell>
          <cell r="Q101">
            <v>0.95</v>
          </cell>
          <cell r="R101">
            <v>0.94</v>
          </cell>
          <cell r="S101">
            <v>2.84</v>
          </cell>
          <cell r="T101">
            <v>11.94</v>
          </cell>
          <cell r="U101">
            <v>1.0900000000000001</v>
          </cell>
          <cell r="V101">
            <v>1.0900000000000001</v>
          </cell>
          <cell r="W101">
            <v>1.03</v>
          </cell>
          <cell r="X101">
            <v>3.22</v>
          </cell>
          <cell r="Y101">
            <v>1.02</v>
          </cell>
          <cell r="Z101">
            <v>1.01</v>
          </cell>
          <cell r="AA101">
            <v>1</v>
          </cell>
          <cell r="AB101">
            <v>3.03</v>
          </cell>
          <cell r="AC101">
            <v>0.97</v>
          </cell>
          <cell r="AD101">
            <v>0.95</v>
          </cell>
          <cell r="AE101">
            <v>0.95</v>
          </cell>
          <cell r="AF101">
            <v>2.88</v>
          </cell>
          <cell r="AG101">
            <v>0.95</v>
          </cell>
          <cell r="AH101">
            <v>0.95</v>
          </cell>
          <cell r="AI101">
            <v>0.94</v>
          </cell>
          <cell r="AJ101">
            <v>2.85</v>
          </cell>
          <cell r="AK101">
            <v>12</v>
          </cell>
          <cell r="AL101">
            <v>0.71</v>
          </cell>
          <cell r="AM101">
            <v>0.71</v>
          </cell>
          <cell r="AN101">
            <v>0.71</v>
          </cell>
          <cell r="AO101">
            <v>2.12</v>
          </cell>
          <cell r="AP101">
            <v>0.7</v>
          </cell>
          <cell r="AQ101">
            <v>0.7</v>
          </cell>
          <cell r="AR101">
            <v>0.7</v>
          </cell>
          <cell r="AS101">
            <v>2.09</v>
          </cell>
          <cell r="AT101">
            <v>0.66</v>
          </cell>
          <cell r="AU101">
            <v>0.66</v>
          </cell>
          <cell r="AV101">
            <v>0.66</v>
          </cell>
          <cell r="AW101">
            <v>1.98</v>
          </cell>
          <cell r="AX101">
            <v>0.66</v>
          </cell>
          <cell r="AY101">
            <v>0.66</v>
          </cell>
          <cell r="AZ101">
            <v>0.66</v>
          </cell>
          <cell r="BA101">
            <v>1.97</v>
          </cell>
          <cell r="BB101">
            <v>8.17</v>
          </cell>
          <cell r="BC101">
            <v>0.71</v>
          </cell>
          <cell r="BD101">
            <v>0.71</v>
          </cell>
          <cell r="BE101">
            <v>0.71</v>
          </cell>
          <cell r="BF101">
            <v>2.12</v>
          </cell>
          <cell r="BG101">
            <v>0.7</v>
          </cell>
          <cell r="BH101">
            <v>0.7</v>
          </cell>
          <cell r="BI101">
            <v>0.7</v>
          </cell>
          <cell r="BJ101">
            <v>2.1</v>
          </cell>
          <cell r="BK101">
            <v>0.66</v>
          </cell>
          <cell r="BL101">
            <v>0.66</v>
          </cell>
          <cell r="BM101">
            <v>0.66</v>
          </cell>
          <cell r="BN101">
            <v>1.98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8.1160812078872961</v>
          </cell>
          <cell r="BT101">
            <v>0.65540774551736258</v>
          </cell>
          <cell r="BU101">
            <v>0.65540774551736258</v>
          </cell>
          <cell r="BV101">
            <v>0.65540774551736258</v>
          </cell>
          <cell r="BW101">
            <v>1.9661179670780249</v>
          </cell>
          <cell r="BX101">
            <v>0.65540774551736258</v>
          </cell>
          <cell r="BY101">
            <v>0.65540774551736258</v>
          </cell>
          <cell r="BZ101">
            <v>0.65540774551736258</v>
          </cell>
          <cell r="CA101">
            <v>1.9661179670780249</v>
          </cell>
          <cell r="CB101">
            <v>0.65509193709517299</v>
          </cell>
          <cell r="CC101">
            <v>0.65435505077673073</v>
          </cell>
          <cell r="CD101">
            <v>0.65435505077673073</v>
          </cell>
          <cell r="CE101">
            <v>1.9636967691745715</v>
          </cell>
          <cell r="CF101">
            <v>0.6361434317638005</v>
          </cell>
          <cell r="CG101">
            <v>0.6361434317638005</v>
          </cell>
          <cell r="CH101">
            <v>0.62877456857937786</v>
          </cell>
          <cell r="CI101">
            <v>1.901061432106979</v>
          </cell>
          <cell r="CJ101">
            <v>7.7970994049116626</v>
          </cell>
          <cell r="CK101">
            <v>7.6644560179556134</v>
          </cell>
          <cell r="CL101">
            <v>7.6644560179556134</v>
          </cell>
          <cell r="CM101">
            <v>7.6644560179556134</v>
          </cell>
          <cell r="CN101">
            <v>7.6644560179556134</v>
          </cell>
          <cell r="CO101">
            <v>7.6644560179556134</v>
          </cell>
          <cell r="CP101">
            <v>7.6644560179556134</v>
          </cell>
          <cell r="CQ101">
            <v>7.6644560179556134</v>
          </cell>
          <cell r="CR101">
            <v>7.6644560179556134</v>
          </cell>
          <cell r="CS101">
            <v>7.6644560179556134</v>
          </cell>
          <cell r="CT101">
            <v>7.6644560179556134</v>
          </cell>
          <cell r="CU101">
            <v>7.6644560179556134</v>
          </cell>
          <cell r="CV101">
            <v>7.6644560179556134</v>
          </cell>
          <cell r="CW101">
            <v>7.6644560179556134</v>
          </cell>
          <cell r="CX101">
            <v>7.6644560179556134</v>
          </cell>
          <cell r="CY101">
            <v>7.6644560179556134</v>
          </cell>
          <cell r="CZ101">
            <v>7.6644560179556134</v>
          </cell>
          <cell r="DA101">
            <v>7.6644560179556134</v>
          </cell>
        </row>
        <row r="102">
          <cell r="D102">
            <v>1.1399999999999999</v>
          </cell>
          <cell r="E102">
            <v>1.1399999999999999</v>
          </cell>
          <cell r="F102">
            <v>1.1399999999999999</v>
          </cell>
          <cell r="G102">
            <v>3.42</v>
          </cell>
          <cell r="H102">
            <v>1.1399999999999999</v>
          </cell>
          <cell r="I102">
            <v>1.1399999999999999</v>
          </cell>
          <cell r="J102">
            <v>1.1399999999999999</v>
          </cell>
          <cell r="K102">
            <v>3.42</v>
          </cell>
          <cell r="L102">
            <v>1.1399999999999999</v>
          </cell>
          <cell r="M102">
            <v>1.1399999999999999</v>
          </cell>
          <cell r="N102">
            <v>1.1399999999999999</v>
          </cell>
          <cell r="O102">
            <v>3.42</v>
          </cell>
          <cell r="P102">
            <v>1.1399999999999999</v>
          </cell>
          <cell r="Q102">
            <v>1.1399999999999999</v>
          </cell>
          <cell r="R102">
            <v>1.08</v>
          </cell>
          <cell r="S102">
            <v>3.25</v>
          </cell>
          <cell r="T102">
            <v>12.99</v>
          </cell>
          <cell r="U102">
            <v>1.1399999999999999</v>
          </cell>
          <cell r="V102">
            <v>1.1399999999999999</v>
          </cell>
          <cell r="W102">
            <v>1.1399999999999999</v>
          </cell>
          <cell r="X102">
            <v>3.42</v>
          </cell>
          <cell r="Y102">
            <v>1.1399999999999999</v>
          </cell>
          <cell r="Z102">
            <v>1.1399999999999999</v>
          </cell>
          <cell r="AA102">
            <v>1.1399999999999999</v>
          </cell>
          <cell r="AB102">
            <v>3.42</v>
          </cell>
          <cell r="AC102">
            <v>1.1399999999999999</v>
          </cell>
          <cell r="AD102">
            <v>1.1399999999999999</v>
          </cell>
          <cell r="AE102">
            <v>1.1399999999999999</v>
          </cell>
          <cell r="AF102">
            <v>3.42</v>
          </cell>
          <cell r="AG102">
            <v>1.1399999999999999</v>
          </cell>
          <cell r="AH102">
            <v>1.1399999999999999</v>
          </cell>
          <cell r="AI102">
            <v>1.08</v>
          </cell>
          <cell r="AJ102">
            <v>3.25</v>
          </cell>
          <cell r="AK102">
            <v>12.99</v>
          </cell>
          <cell r="AL102">
            <v>1.31</v>
          </cell>
          <cell r="AM102">
            <v>1.04</v>
          </cell>
          <cell r="AN102">
            <v>1.04</v>
          </cell>
          <cell r="AO102">
            <v>3.38</v>
          </cell>
          <cell r="AP102">
            <v>1.04</v>
          </cell>
          <cell r="AQ102">
            <v>0.95</v>
          </cell>
          <cell r="AR102">
            <v>0.89</v>
          </cell>
          <cell r="AS102">
            <v>2.87</v>
          </cell>
          <cell r="AT102">
            <v>0.89</v>
          </cell>
          <cell r="AU102">
            <v>0.89</v>
          </cell>
          <cell r="AV102">
            <v>0.89</v>
          </cell>
          <cell r="AW102">
            <v>2.66</v>
          </cell>
          <cell r="AX102">
            <v>0.89</v>
          </cell>
          <cell r="AY102">
            <v>0.89</v>
          </cell>
          <cell r="AZ102">
            <v>0.89</v>
          </cell>
          <cell r="BA102">
            <v>2.66</v>
          </cell>
          <cell r="BB102">
            <v>11.59</v>
          </cell>
          <cell r="BC102">
            <v>1.31</v>
          </cell>
          <cell r="BD102">
            <v>1.04</v>
          </cell>
          <cell r="BE102">
            <v>1.04</v>
          </cell>
          <cell r="BF102">
            <v>3.39</v>
          </cell>
          <cell r="BG102">
            <v>1.05</v>
          </cell>
          <cell r="BH102">
            <v>0.97</v>
          </cell>
          <cell r="BI102">
            <v>0.91</v>
          </cell>
          <cell r="BJ102">
            <v>2.96</v>
          </cell>
          <cell r="BK102">
            <v>0.92</v>
          </cell>
          <cell r="BL102">
            <v>0.92</v>
          </cell>
          <cell r="BM102">
            <v>0.93</v>
          </cell>
          <cell r="BN102">
            <v>2.78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12.205614867536577</v>
          </cell>
          <cell r="BT102">
            <v>0.88738738738738732</v>
          </cell>
          <cell r="BU102">
            <v>0.88738738738738732</v>
          </cell>
          <cell r="BV102">
            <v>0.88738738738738732</v>
          </cell>
          <cell r="BW102">
            <v>2.6636636636636633</v>
          </cell>
          <cell r="BX102">
            <v>0.88738738738738732</v>
          </cell>
          <cell r="BY102">
            <v>0.88738738738738732</v>
          </cell>
          <cell r="BZ102">
            <v>0.88738738738738732</v>
          </cell>
          <cell r="CA102">
            <v>2.6636636636636633</v>
          </cell>
          <cell r="CB102">
            <v>0.88738738738738732</v>
          </cell>
          <cell r="CC102">
            <v>0.88738738738738732</v>
          </cell>
          <cell r="CD102">
            <v>0.88738738738738732</v>
          </cell>
          <cell r="CE102">
            <v>2.6636636636636633</v>
          </cell>
          <cell r="CF102">
            <v>0.88738738738738732</v>
          </cell>
          <cell r="CG102">
            <v>0.88738738738738732</v>
          </cell>
          <cell r="CH102">
            <v>0.88738738738738732</v>
          </cell>
          <cell r="CI102">
            <v>2.6636636636636633</v>
          </cell>
          <cell r="CJ102">
            <v>10.656156156156156</v>
          </cell>
          <cell r="CK102">
            <v>11.532149298841423</v>
          </cell>
          <cell r="CL102">
            <v>11.532149298841423</v>
          </cell>
          <cell r="CM102">
            <v>11.532149298841423</v>
          </cell>
          <cell r="CN102">
            <v>11.532149298841423</v>
          </cell>
          <cell r="CO102">
            <v>11.532149298841423</v>
          </cell>
          <cell r="CP102">
            <v>11.532149298841423</v>
          </cell>
          <cell r="CQ102">
            <v>11.532149298841423</v>
          </cell>
          <cell r="CR102">
            <v>11.532149298841423</v>
          </cell>
          <cell r="CS102">
            <v>11.532149298841423</v>
          </cell>
          <cell r="CT102">
            <v>11.532149298841423</v>
          </cell>
          <cell r="CU102">
            <v>11.532149298841423</v>
          </cell>
          <cell r="CV102">
            <v>11.532149298841423</v>
          </cell>
          <cell r="CW102">
            <v>11.532149298841423</v>
          </cell>
          <cell r="CX102">
            <v>11.532149298841423</v>
          </cell>
          <cell r="CY102">
            <v>11.532149298841423</v>
          </cell>
          <cell r="CZ102">
            <v>11.532149298841423</v>
          </cell>
          <cell r="DA102">
            <v>11.532149298841423</v>
          </cell>
        </row>
        <row r="103"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</row>
        <row r="104">
          <cell r="D104" t="e">
            <v>#NAME?</v>
          </cell>
          <cell r="E104" t="e">
            <v>#NAME?</v>
          </cell>
          <cell r="F104" t="e">
            <v>#NAME?</v>
          </cell>
          <cell r="G104" t="e">
            <v>#NAME?</v>
          </cell>
          <cell r="H104" t="e">
            <v>#NAME?</v>
          </cell>
          <cell r="I104" t="e">
            <v>#NAME?</v>
          </cell>
          <cell r="J104" t="e">
            <v>#NAME?</v>
          </cell>
          <cell r="K104" t="e">
            <v>#NAME?</v>
          </cell>
          <cell r="L104" t="e">
            <v>#NAME?</v>
          </cell>
          <cell r="M104" t="e">
            <v>#NAME?</v>
          </cell>
          <cell r="N104" t="e">
            <v>#NAME?</v>
          </cell>
          <cell r="O104" t="e">
            <v>#NAME?</v>
          </cell>
          <cell r="P104" t="e">
            <v>#NAME?</v>
          </cell>
          <cell r="Q104" t="e">
            <v>#NAME?</v>
          </cell>
          <cell r="R104" t="e">
            <v>#NAME?</v>
          </cell>
          <cell r="S104" t="e">
            <v>#NAME?</v>
          </cell>
          <cell r="T104" t="e">
            <v>#NAME?</v>
          </cell>
          <cell r="U104" t="e">
            <v>#NAME?</v>
          </cell>
          <cell r="V104" t="e">
            <v>#NAME?</v>
          </cell>
          <cell r="W104" t="e">
            <v>#NAME?</v>
          </cell>
          <cell r="X104" t="e">
            <v>#NAME?</v>
          </cell>
          <cell r="Y104" t="e">
            <v>#NAME?</v>
          </cell>
          <cell r="Z104" t="e">
            <v>#NAME?</v>
          </cell>
          <cell r="AA104" t="e">
            <v>#NAME?</v>
          </cell>
          <cell r="AB104" t="e">
            <v>#NAME?</v>
          </cell>
          <cell r="AC104" t="e">
            <v>#NAME?</v>
          </cell>
          <cell r="AD104" t="e">
            <v>#NAME?</v>
          </cell>
          <cell r="AE104" t="e">
            <v>#NAME?</v>
          </cell>
          <cell r="AF104" t="e">
            <v>#NAME?</v>
          </cell>
          <cell r="AG104" t="e">
            <v>#NAME?</v>
          </cell>
          <cell r="AH104" t="e">
            <v>#NAME?</v>
          </cell>
          <cell r="AI104" t="e">
            <v>#NAME?</v>
          </cell>
          <cell r="AJ104" t="e">
            <v>#NAME?</v>
          </cell>
          <cell r="AK104">
            <v>523335.88</v>
          </cell>
          <cell r="AL104">
            <v>45482.299999999996</v>
          </cell>
          <cell r="AM104">
            <v>45476.299999999996</v>
          </cell>
          <cell r="AN104">
            <v>44612.80999999999</v>
          </cell>
          <cell r="AO104">
            <v>135571.41</v>
          </cell>
          <cell r="AP104">
            <v>44590.399999999994</v>
          </cell>
          <cell r="AQ104">
            <v>45033.159999999996</v>
          </cell>
          <cell r="AR104">
            <v>44919.539999999994</v>
          </cell>
          <cell r="AS104">
            <v>134543.12000000002</v>
          </cell>
          <cell r="AT104">
            <v>45191.360000000001</v>
          </cell>
          <cell r="AU104">
            <v>45174.65</v>
          </cell>
          <cell r="AV104">
            <v>45870.42</v>
          </cell>
          <cell r="AW104">
            <v>136236.43999999997</v>
          </cell>
          <cell r="AX104">
            <v>46759.31</v>
          </cell>
          <cell r="AY104">
            <v>47409.78</v>
          </cell>
          <cell r="AZ104">
            <v>47369.440000000002</v>
          </cell>
          <cell r="BA104">
            <v>141538.53999999998</v>
          </cell>
          <cell r="BB104">
            <v>547889.53</v>
          </cell>
          <cell r="BC104">
            <v>547889.53</v>
          </cell>
          <cell r="BD104">
            <v>547889.53</v>
          </cell>
          <cell r="BE104">
            <v>547889.53</v>
          </cell>
          <cell r="BF104">
            <v>547889.53</v>
          </cell>
          <cell r="BG104">
            <v>547889.53</v>
          </cell>
          <cell r="BH104">
            <v>547889.53</v>
          </cell>
          <cell r="BI104">
            <v>547889.53</v>
          </cell>
          <cell r="BJ104">
            <v>547889.53</v>
          </cell>
          <cell r="BK104">
            <v>547889.53</v>
          </cell>
          <cell r="BL104">
            <v>547889.53</v>
          </cell>
          <cell r="BM104">
            <v>547889.53</v>
          </cell>
          <cell r="BN104">
            <v>547889.53</v>
          </cell>
          <cell r="BO104">
            <v>547889.53</v>
          </cell>
          <cell r="BP104">
            <v>547889.53</v>
          </cell>
          <cell r="BQ104">
            <v>547889.53</v>
          </cell>
          <cell r="BR104">
            <v>547889.53</v>
          </cell>
          <cell r="BS104">
            <v>547889.53</v>
          </cell>
          <cell r="BT104">
            <v>46886.140000000007</v>
          </cell>
          <cell r="BU104">
            <v>46882.01</v>
          </cell>
          <cell r="BV104">
            <v>46881.83</v>
          </cell>
          <cell r="BW104">
            <v>140649.98999999996</v>
          </cell>
          <cell r="BX104">
            <v>46707.130000000005</v>
          </cell>
          <cell r="BY104">
            <v>46705.07</v>
          </cell>
          <cell r="BZ104">
            <v>46680.12</v>
          </cell>
          <cell r="CA104">
            <v>140092.32999999996</v>
          </cell>
          <cell r="CB104">
            <v>46679.86</v>
          </cell>
          <cell r="CC104">
            <v>45914.32</v>
          </cell>
          <cell r="CD104">
            <v>45908.310000000005</v>
          </cell>
          <cell r="CE104">
            <v>138502.49</v>
          </cell>
          <cell r="CF104">
            <v>45902.92</v>
          </cell>
          <cell r="CG104">
            <v>45801.19</v>
          </cell>
          <cell r="CH104">
            <v>45793.66</v>
          </cell>
          <cell r="CI104">
            <v>137497.77999999997</v>
          </cell>
          <cell r="CJ104">
            <v>556742.64</v>
          </cell>
          <cell r="CK104">
            <v>556742.64</v>
          </cell>
          <cell r="CL104">
            <v>556742.64</v>
          </cell>
          <cell r="CM104">
            <v>556742.64</v>
          </cell>
          <cell r="CN104">
            <v>556742.64</v>
          </cell>
          <cell r="CO104">
            <v>556742.64</v>
          </cell>
          <cell r="CP104">
            <v>556742.64</v>
          </cell>
          <cell r="CQ104">
            <v>556742.64</v>
          </cell>
          <cell r="CR104">
            <v>556742.64</v>
          </cell>
          <cell r="CS104">
            <v>556742.64</v>
          </cell>
          <cell r="CT104">
            <v>556742.64</v>
          </cell>
          <cell r="CU104">
            <v>556742.64</v>
          </cell>
          <cell r="CV104">
            <v>556742.64</v>
          </cell>
          <cell r="CW104">
            <v>556742.64</v>
          </cell>
          <cell r="CX104">
            <v>556742.64</v>
          </cell>
          <cell r="CY104">
            <v>556742.64</v>
          </cell>
          <cell r="CZ104">
            <v>556742.64</v>
          </cell>
          <cell r="DA104">
            <v>556742.64</v>
          </cell>
        </row>
        <row r="105"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</row>
        <row r="106">
          <cell r="D106">
            <v>2593.63</v>
          </cell>
          <cell r="E106">
            <v>2598.85</v>
          </cell>
          <cell r="F106">
            <v>2598.85</v>
          </cell>
          <cell r="G106">
            <v>7791.33</v>
          </cell>
          <cell r="H106">
            <v>2598.85</v>
          </cell>
          <cell r="I106">
            <v>2612.1</v>
          </cell>
          <cell r="J106">
            <v>2612.1</v>
          </cell>
          <cell r="K106">
            <v>7823.06</v>
          </cell>
          <cell r="L106">
            <v>2619.56</v>
          </cell>
          <cell r="M106">
            <v>2619.56</v>
          </cell>
          <cell r="N106">
            <v>2619.56</v>
          </cell>
          <cell r="O106">
            <v>7858.67</v>
          </cell>
          <cell r="P106">
            <v>2619.56</v>
          </cell>
          <cell r="Q106">
            <v>2619.56</v>
          </cell>
          <cell r="R106">
            <v>2546.5500000000002</v>
          </cell>
          <cell r="S106">
            <v>7785.66</v>
          </cell>
          <cell r="T106">
            <v>31258.720000000001</v>
          </cell>
          <cell r="U106">
            <v>2593.63</v>
          </cell>
          <cell r="V106">
            <v>2598.85</v>
          </cell>
          <cell r="W106">
            <v>2598.85</v>
          </cell>
          <cell r="X106">
            <v>7791.33</v>
          </cell>
          <cell r="Y106">
            <v>2598.85</v>
          </cell>
          <cell r="Z106">
            <v>2612.1</v>
          </cell>
          <cell r="AA106">
            <v>2612.1</v>
          </cell>
          <cell r="AB106">
            <v>7823.06</v>
          </cell>
          <cell r="AC106">
            <v>2619.56</v>
          </cell>
          <cell r="AD106">
            <v>2619.56</v>
          </cell>
          <cell r="AE106">
            <v>2619.56</v>
          </cell>
          <cell r="AF106">
            <v>7858.67</v>
          </cell>
          <cell r="AG106">
            <v>2619.56</v>
          </cell>
          <cell r="AH106">
            <v>2619.56</v>
          </cell>
          <cell r="AI106">
            <v>2546.5500000000002</v>
          </cell>
          <cell r="AJ106">
            <v>7785.66</v>
          </cell>
          <cell r="AK106">
            <v>31258.720000000001</v>
          </cell>
          <cell r="AL106">
            <v>2576.5300000000002</v>
          </cell>
          <cell r="AM106">
            <v>2576.5300000000002</v>
          </cell>
          <cell r="AN106">
            <v>2576.5300000000002</v>
          </cell>
          <cell r="AO106">
            <v>7729.59</v>
          </cell>
          <cell r="AP106">
            <v>2576.5300000000002</v>
          </cell>
          <cell r="AQ106">
            <v>2576.5300000000002</v>
          </cell>
          <cell r="AR106">
            <v>2576.5300000000002</v>
          </cell>
          <cell r="AS106">
            <v>7729.59</v>
          </cell>
          <cell r="AT106">
            <v>2576.5300000000002</v>
          </cell>
          <cell r="AU106">
            <v>2589.04</v>
          </cell>
          <cell r="AV106">
            <v>2590.42</v>
          </cell>
          <cell r="AW106">
            <v>7755.99</v>
          </cell>
          <cell r="AX106">
            <v>2590.42</v>
          </cell>
          <cell r="AY106">
            <v>2590.42</v>
          </cell>
          <cell r="AZ106">
            <v>2590.42</v>
          </cell>
          <cell r="BA106">
            <v>7771.26</v>
          </cell>
          <cell r="BB106">
            <v>30986.42</v>
          </cell>
          <cell r="BC106">
            <v>30986.42</v>
          </cell>
          <cell r="BD106">
            <v>30986.42</v>
          </cell>
          <cell r="BE106">
            <v>30986.42</v>
          </cell>
          <cell r="BF106">
            <v>30986.42</v>
          </cell>
          <cell r="BG106">
            <v>30986.42</v>
          </cell>
          <cell r="BH106">
            <v>30986.42</v>
          </cell>
          <cell r="BI106">
            <v>30986.42</v>
          </cell>
          <cell r="BJ106">
            <v>30986.42</v>
          </cell>
          <cell r="BK106">
            <v>30986.42</v>
          </cell>
          <cell r="BL106">
            <v>30986.42</v>
          </cell>
          <cell r="BM106">
            <v>30986.42</v>
          </cell>
          <cell r="BN106">
            <v>30986.42</v>
          </cell>
          <cell r="BO106">
            <v>30986.42</v>
          </cell>
          <cell r="BP106">
            <v>30986.42</v>
          </cell>
          <cell r="BQ106">
            <v>30986.42</v>
          </cell>
          <cell r="BR106">
            <v>30986.42</v>
          </cell>
          <cell r="BS106">
            <v>30986.42</v>
          </cell>
          <cell r="BT106">
            <v>2590.42</v>
          </cell>
          <cell r="BU106">
            <v>2589.09</v>
          </cell>
          <cell r="BV106">
            <v>2589.09</v>
          </cell>
          <cell r="BW106">
            <v>7768.6</v>
          </cell>
          <cell r="BX106">
            <v>2589.09</v>
          </cell>
          <cell r="BY106">
            <v>2589.09</v>
          </cell>
          <cell r="BZ106">
            <v>2589.09</v>
          </cell>
          <cell r="CA106">
            <v>7767.27</v>
          </cell>
          <cell r="CB106">
            <v>2589.09</v>
          </cell>
          <cell r="CC106">
            <v>2589.09</v>
          </cell>
          <cell r="CD106">
            <v>2589.09</v>
          </cell>
          <cell r="CE106">
            <v>7767.27</v>
          </cell>
          <cell r="CF106">
            <v>2589.09</v>
          </cell>
          <cell r="CG106">
            <v>2589.09</v>
          </cell>
          <cell r="CH106">
            <v>2589.09</v>
          </cell>
          <cell r="CI106">
            <v>7767.27</v>
          </cell>
          <cell r="CJ106">
            <v>31070.42</v>
          </cell>
          <cell r="CK106">
            <v>31070.42</v>
          </cell>
          <cell r="CL106">
            <v>31070.42</v>
          </cell>
          <cell r="CM106">
            <v>31070.42</v>
          </cell>
          <cell r="CN106">
            <v>31070.42</v>
          </cell>
          <cell r="CO106">
            <v>31070.42</v>
          </cell>
          <cell r="CP106">
            <v>31070.42</v>
          </cell>
          <cell r="CQ106">
            <v>31070.42</v>
          </cell>
          <cell r="CR106">
            <v>31070.42</v>
          </cell>
          <cell r="CS106">
            <v>31070.42</v>
          </cell>
          <cell r="CT106">
            <v>31070.42</v>
          </cell>
          <cell r="CU106">
            <v>31070.42</v>
          </cell>
          <cell r="CV106">
            <v>31070.42</v>
          </cell>
          <cell r="CW106">
            <v>31070.42</v>
          </cell>
          <cell r="CX106">
            <v>31070.42</v>
          </cell>
          <cell r="CY106">
            <v>31070.42</v>
          </cell>
          <cell r="CZ106">
            <v>31070.42</v>
          </cell>
          <cell r="DA106">
            <v>31070.42</v>
          </cell>
        </row>
        <row r="107">
          <cell r="D107">
            <v>3649.27</v>
          </cell>
          <cell r="E107">
            <v>1678.1</v>
          </cell>
          <cell r="F107">
            <v>1678.1</v>
          </cell>
          <cell r="G107">
            <v>7005.47</v>
          </cell>
          <cell r="H107">
            <v>1616.23</v>
          </cell>
          <cell r="I107">
            <v>1616.23</v>
          </cell>
          <cell r="J107">
            <v>1616.23</v>
          </cell>
          <cell r="K107">
            <v>4848.68</v>
          </cell>
          <cell r="L107">
            <v>1616.23</v>
          </cell>
          <cell r="M107">
            <v>1616.23</v>
          </cell>
          <cell r="N107">
            <v>1616.23</v>
          </cell>
          <cell r="O107">
            <v>4848.68</v>
          </cell>
          <cell r="P107">
            <v>1616.23</v>
          </cell>
          <cell r="Q107">
            <v>1678.1</v>
          </cell>
          <cell r="R107">
            <v>1699.12</v>
          </cell>
          <cell r="S107">
            <v>4993.45</v>
          </cell>
          <cell r="T107">
            <v>21696.28</v>
          </cell>
          <cell r="U107">
            <v>3649.27</v>
          </cell>
          <cell r="V107">
            <v>1678.1</v>
          </cell>
          <cell r="W107">
            <v>1678.1</v>
          </cell>
          <cell r="X107">
            <v>7005.47</v>
          </cell>
          <cell r="Y107">
            <v>1616.23</v>
          </cell>
          <cell r="Z107">
            <v>1616.23</v>
          </cell>
          <cell r="AA107">
            <v>1616.23</v>
          </cell>
          <cell r="AB107">
            <v>4848.68</v>
          </cell>
          <cell r="AC107">
            <v>1616.23</v>
          </cell>
          <cell r="AD107">
            <v>1616.23</v>
          </cell>
          <cell r="AE107">
            <v>1616.23</v>
          </cell>
          <cell r="AF107">
            <v>4848.68</v>
          </cell>
          <cell r="AG107">
            <v>1616.23</v>
          </cell>
          <cell r="AH107">
            <v>1678.1</v>
          </cell>
          <cell r="AI107">
            <v>1699.12</v>
          </cell>
          <cell r="AJ107">
            <v>4993.45</v>
          </cell>
          <cell r="AK107">
            <v>21696.28</v>
          </cell>
          <cell r="AL107">
            <v>1536.46</v>
          </cell>
          <cell r="AM107">
            <v>1536.46</v>
          </cell>
          <cell r="AN107">
            <v>1453.56</v>
          </cell>
          <cell r="AO107">
            <v>4526.47</v>
          </cell>
          <cell r="AP107">
            <v>1453.56</v>
          </cell>
          <cell r="AQ107">
            <v>1453.56</v>
          </cell>
          <cell r="AR107">
            <v>1453.56</v>
          </cell>
          <cell r="AS107">
            <v>4360.68</v>
          </cell>
          <cell r="AT107">
            <v>1453.56</v>
          </cell>
          <cell r="AU107">
            <v>1453.56</v>
          </cell>
          <cell r="AV107">
            <v>1453.56</v>
          </cell>
          <cell r="AW107">
            <v>4360.68</v>
          </cell>
          <cell r="AX107">
            <v>1453.56</v>
          </cell>
          <cell r="AY107">
            <v>1536.46</v>
          </cell>
          <cell r="AZ107">
            <v>1536.46</v>
          </cell>
          <cell r="BA107">
            <v>4526.47</v>
          </cell>
          <cell r="BB107">
            <v>17774.32</v>
          </cell>
          <cell r="BC107">
            <v>17774.32</v>
          </cell>
          <cell r="BD107">
            <v>17774.32</v>
          </cell>
          <cell r="BE107">
            <v>17774.32</v>
          </cell>
          <cell r="BF107">
            <v>17774.32</v>
          </cell>
          <cell r="BG107">
            <v>17774.32</v>
          </cell>
          <cell r="BH107">
            <v>17774.32</v>
          </cell>
          <cell r="BI107">
            <v>17774.32</v>
          </cell>
          <cell r="BJ107">
            <v>17774.32</v>
          </cell>
          <cell r="BK107">
            <v>17774.32</v>
          </cell>
          <cell r="BL107">
            <v>17774.32</v>
          </cell>
          <cell r="BM107">
            <v>17774.32</v>
          </cell>
          <cell r="BN107">
            <v>17774.32</v>
          </cell>
          <cell r="BO107">
            <v>17774.32</v>
          </cell>
          <cell r="BP107">
            <v>17774.32</v>
          </cell>
          <cell r="BQ107">
            <v>17774.32</v>
          </cell>
          <cell r="BR107">
            <v>17774.32</v>
          </cell>
          <cell r="BS107">
            <v>17774.32</v>
          </cell>
          <cell r="BT107">
            <v>1536.46</v>
          </cell>
          <cell r="BU107">
            <v>1536.46</v>
          </cell>
          <cell r="BV107">
            <v>1536.46</v>
          </cell>
          <cell r="BW107">
            <v>4609.37</v>
          </cell>
          <cell r="BX107">
            <v>1536.46</v>
          </cell>
          <cell r="BY107">
            <v>1536.46</v>
          </cell>
          <cell r="BZ107">
            <v>1536.46</v>
          </cell>
          <cell r="CA107">
            <v>4609.37</v>
          </cell>
          <cell r="CB107">
            <v>1536.46</v>
          </cell>
          <cell r="CC107">
            <v>1536.46</v>
          </cell>
          <cell r="CD107">
            <v>1536.46</v>
          </cell>
          <cell r="CE107">
            <v>4609.37</v>
          </cell>
          <cell r="CF107">
            <v>1536.46</v>
          </cell>
          <cell r="CG107">
            <v>1536.46</v>
          </cell>
          <cell r="CH107">
            <v>1536.46</v>
          </cell>
          <cell r="CI107">
            <v>4609.37</v>
          </cell>
          <cell r="CJ107">
            <v>18437.47</v>
          </cell>
          <cell r="CK107">
            <v>18437.47</v>
          </cell>
          <cell r="CL107">
            <v>18437.47</v>
          </cell>
          <cell r="CM107">
            <v>18437.47</v>
          </cell>
          <cell r="CN107">
            <v>18437.47</v>
          </cell>
          <cell r="CO107">
            <v>18437.47</v>
          </cell>
          <cell r="CP107">
            <v>18437.47</v>
          </cell>
          <cell r="CQ107">
            <v>18437.47</v>
          </cell>
          <cell r="CR107">
            <v>18437.47</v>
          </cell>
          <cell r="CS107">
            <v>18437.47</v>
          </cell>
          <cell r="CT107">
            <v>18437.47</v>
          </cell>
          <cell r="CU107">
            <v>18437.47</v>
          </cell>
          <cell r="CV107">
            <v>18437.47</v>
          </cell>
          <cell r="CW107">
            <v>18437.47</v>
          </cell>
          <cell r="CX107">
            <v>18437.47</v>
          </cell>
          <cell r="CY107">
            <v>18437.47</v>
          </cell>
          <cell r="CZ107">
            <v>18437.47</v>
          </cell>
          <cell r="DA107">
            <v>18437.47</v>
          </cell>
        </row>
        <row r="108">
          <cell r="D108">
            <v>2131.4699999999998</v>
          </cell>
          <cell r="E108">
            <v>2141.7199999999998</v>
          </cell>
          <cell r="F108">
            <v>2141.7199999999998</v>
          </cell>
          <cell r="G108">
            <v>6414.92</v>
          </cell>
          <cell r="H108">
            <v>2137.0300000000002</v>
          </cell>
          <cell r="I108">
            <v>2137.44</v>
          </cell>
          <cell r="J108">
            <v>2509.9499999999998</v>
          </cell>
          <cell r="K108">
            <v>6784.42</v>
          </cell>
          <cell r="L108">
            <v>2509.9499999999998</v>
          </cell>
          <cell r="M108">
            <v>2509.9499999999998</v>
          </cell>
          <cell r="N108">
            <v>2523.94</v>
          </cell>
          <cell r="O108">
            <v>7543.85</v>
          </cell>
          <cell r="P108">
            <v>2411.15</v>
          </cell>
          <cell r="Q108">
            <v>2411.15</v>
          </cell>
          <cell r="R108">
            <v>2411.15</v>
          </cell>
          <cell r="S108">
            <v>7233.45</v>
          </cell>
          <cell r="T108">
            <v>27976.62</v>
          </cell>
          <cell r="U108">
            <v>2131.4699999999998</v>
          </cell>
          <cell r="V108">
            <v>2141.7199999999998</v>
          </cell>
          <cell r="W108">
            <v>2141.7199999999998</v>
          </cell>
          <cell r="X108">
            <v>6414.92</v>
          </cell>
          <cell r="Y108">
            <v>2137.0300000000002</v>
          </cell>
          <cell r="Z108">
            <v>2137.44</v>
          </cell>
          <cell r="AA108">
            <v>2509.9499999999998</v>
          </cell>
          <cell r="AB108">
            <v>6784.42</v>
          </cell>
          <cell r="AC108">
            <v>2509.9499999999998</v>
          </cell>
          <cell r="AD108">
            <v>2509.9499999999998</v>
          </cell>
          <cell r="AE108">
            <v>2523.94</v>
          </cell>
          <cell r="AF108">
            <v>7543.85</v>
          </cell>
          <cell r="AG108">
            <v>2411.15</v>
          </cell>
          <cell r="AH108">
            <v>2411.15</v>
          </cell>
          <cell r="AI108">
            <v>2411.15</v>
          </cell>
          <cell r="AJ108">
            <v>7233.45</v>
          </cell>
          <cell r="AK108">
            <v>27976.62</v>
          </cell>
          <cell r="AL108">
            <v>2411.15</v>
          </cell>
          <cell r="AM108">
            <v>2411.15</v>
          </cell>
          <cell r="AN108">
            <v>2411.15</v>
          </cell>
          <cell r="AO108">
            <v>7233.45</v>
          </cell>
          <cell r="AP108">
            <v>2411.15</v>
          </cell>
          <cell r="AQ108">
            <v>2559.41</v>
          </cell>
          <cell r="AR108">
            <v>2659.14</v>
          </cell>
          <cell r="AS108">
            <v>7629.7</v>
          </cell>
          <cell r="AT108">
            <v>2659.14</v>
          </cell>
          <cell r="AU108">
            <v>2659.14</v>
          </cell>
          <cell r="AV108">
            <v>2678.8</v>
          </cell>
          <cell r="AW108">
            <v>7997.08</v>
          </cell>
          <cell r="AX108">
            <v>3438.1</v>
          </cell>
          <cell r="AY108">
            <v>3438.1</v>
          </cell>
          <cell r="AZ108">
            <v>3438.1</v>
          </cell>
          <cell r="BA108">
            <v>10314.299999999999</v>
          </cell>
          <cell r="BB108">
            <v>33174.519999999997</v>
          </cell>
          <cell r="BC108">
            <v>33174.519999999997</v>
          </cell>
          <cell r="BD108">
            <v>33174.519999999997</v>
          </cell>
          <cell r="BE108">
            <v>33174.519999999997</v>
          </cell>
          <cell r="BF108">
            <v>33174.519999999997</v>
          </cell>
          <cell r="BG108">
            <v>33174.519999999997</v>
          </cell>
          <cell r="BH108">
            <v>33174.519999999997</v>
          </cell>
          <cell r="BI108">
            <v>33174.519999999997</v>
          </cell>
          <cell r="BJ108">
            <v>33174.519999999997</v>
          </cell>
          <cell r="BK108">
            <v>33174.519999999997</v>
          </cell>
          <cell r="BL108">
            <v>33174.519999999997</v>
          </cell>
          <cell r="BM108">
            <v>33174.519999999997</v>
          </cell>
          <cell r="BN108">
            <v>33174.519999999997</v>
          </cell>
          <cell r="BO108">
            <v>33174.519999999997</v>
          </cell>
          <cell r="BP108">
            <v>33174.519999999997</v>
          </cell>
          <cell r="BQ108">
            <v>33174.519999999997</v>
          </cell>
          <cell r="BR108">
            <v>33174.519999999997</v>
          </cell>
          <cell r="BS108">
            <v>33174.519999999997</v>
          </cell>
          <cell r="BT108">
            <v>3438.1</v>
          </cell>
          <cell r="BU108">
            <v>3438.1</v>
          </cell>
          <cell r="BV108">
            <v>3438.1</v>
          </cell>
          <cell r="BW108">
            <v>10314.299999999999</v>
          </cell>
          <cell r="BX108">
            <v>3438.1</v>
          </cell>
          <cell r="BY108">
            <v>3438.1</v>
          </cell>
          <cell r="BZ108">
            <v>3438.1</v>
          </cell>
          <cell r="CA108">
            <v>10314.299999999999</v>
          </cell>
          <cell r="CB108">
            <v>3438.1</v>
          </cell>
          <cell r="CC108">
            <v>2672.63</v>
          </cell>
          <cell r="CD108">
            <v>2672.63</v>
          </cell>
          <cell r="CE108">
            <v>8783.35</v>
          </cell>
          <cell r="CF108">
            <v>2672.63</v>
          </cell>
          <cell r="CG108">
            <v>2672.63</v>
          </cell>
          <cell r="CH108">
            <v>2672.63</v>
          </cell>
          <cell r="CI108">
            <v>8017.88</v>
          </cell>
          <cell r="CJ108">
            <v>37429.83</v>
          </cell>
          <cell r="CK108">
            <v>37429.83</v>
          </cell>
          <cell r="CL108">
            <v>37429.83</v>
          </cell>
          <cell r="CM108">
            <v>37429.83</v>
          </cell>
          <cell r="CN108">
            <v>37429.83</v>
          </cell>
          <cell r="CO108">
            <v>37429.83</v>
          </cell>
          <cell r="CP108">
            <v>37429.83</v>
          </cell>
          <cell r="CQ108">
            <v>37429.83</v>
          </cell>
          <cell r="CR108">
            <v>37429.83</v>
          </cell>
          <cell r="CS108">
            <v>37429.83</v>
          </cell>
          <cell r="CT108">
            <v>37429.83</v>
          </cell>
          <cell r="CU108">
            <v>37429.83</v>
          </cell>
          <cell r="CV108">
            <v>37429.83</v>
          </cell>
          <cell r="CW108">
            <v>37429.83</v>
          </cell>
          <cell r="CX108">
            <v>37429.83</v>
          </cell>
          <cell r="CY108">
            <v>37429.83</v>
          </cell>
          <cell r="CZ108">
            <v>37429.83</v>
          </cell>
          <cell r="DA108">
            <v>37429.83</v>
          </cell>
        </row>
        <row r="109">
          <cell r="D109">
            <v>38491.47</v>
          </cell>
          <cell r="E109">
            <v>36965.599999999999</v>
          </cell>
          <cell r="F109">
            <v>36300.26</v>
          </cell>
          <cell r="G109">
            <v>111757.32</v>
          </cell>
          <cell r="H109">
            <v>35991.919999999998</v>
          </cell>
          <cell r="I109">
            <v>36004.44</v>
          </cell>
          <cell r="J109">
            <v>36098.86</v>
          </cell>
          <cell r="K109">
            <v>108095.22</v>
          </cell>
          <cell r="L109">
            <v>35953.81</v>
          </cell>
          <cell r="M109">
            <v>35962.22</v>
          </cell>
          <cell r="N109">
            <v>36079.089999999997</v>
          </cell>
          <cell r="O109">
            <v>107995.12</v>
          </cell>
          <cell r="P109">
            <v>36064.589999999997</v>
          </cell>
          <cell r="Q109">
            <v>37237.32</v>
          </cell>
          <cell r="R109">
            <v>38922.639999999999</v>
          </cell>
          <cell r="S109">
            <v>112224.55</v>
          </cell>
          <cell r="T109">
            <v>440072.21</v>
          </cell>
          <cell r="U109">
            <v>38491.47</v>
          </cell>
          <cell r="V109">
            <v>36965.599999999999</v>
          </cell>
          <cell r="W109">
            <v>36300.26</v>
          </cell>
          <cell r="X109">
            <v>111757.32</v>
          </cell>
          <cell r="Y109">
            <v>35991.919999999998</v>
          </cell>
          <cell r="Z109">
            <v>36004.44</v>
          </cell>
          <cell r="AA109">
            <v>36098.86</v>
          </cell>
          <cell r="AB109">
            <v>108095.22</v>
          </cell>
          <cell r="AC109">
            <v>35953.81</v>
          </cell>
          <cell r="AD109">
            <v>35962.22</v>
          </cell>
          <cell r="AE109">
            <v>36079.089999999997</v>
          </cell>
          <cell r="AF109">
            <v>107995.12</v>
          </cell>
          <cell r="AG109">
            <v>36064.589999999997</v>
          </cell>
          <cell r="AH109">
            <v>37237.32</v>
          </cell>
          <cell r="AI109">
            <v>38922.639999999999</v>
          </cell>
          <cell r="AJ109">
            <v>112224.55</v>
          </cell>
          <cell r="AK109">
            <v>440072.21</v>
          </cell>
          <cell r="AL109">
            <v>38810.94</v>
          </cell>
          <cell r="AM109">
            <v>38806.800000000003</v>
          </cell>
          <cell r="AN109">
            <v>38026.31</v>
          </cell>
          <cell r="AO109">
            <v>115644.05</v>
          </cell>
          <cell r="AP109">
            <v>38004.68</v>
          </cell>
          <cell r="AQ109">
            <v>38299.74</v>
          </cell>
          <cell r="AR109">
            <v>38086.81</v>
          </cell>
          <cell r="AS109">
            <v>114391.23</v>
          </cell>
          <cell r="AT109">
            <v>38361.910000000003</v>
          </cell>
          <cell r="AU109">
            <v>38332.69</v>
          </cell>
          <cell r="AV109">
            <v>39008.01</v>
          </cell>
          <cell r="AW109">
            <v>115702.61</v>
          </cell>
          <cell r="AX109">
            <v>39146.14</v>
          </cell>
          <cell r="AY109">
            <v>39713.71</v>
          </cell>
          <cell r="AZ109">
            <v>39693.01</v>
          </cell>
          <cell r="BA109">
            <v>118552.87</v>
          </cell>
          <cell r="BB109">
            <v>464290.76</v>
          </cell>
          <cell r="BC109">
            <v>464290.76</v>
          </cell>
          <cell r="BD109">
            <v>464290.76</v>
          </cell>
          <cell r="BE109">
            <v>464290.76</v>
          </cell>
          <cell r="BF109">
            <v>464290.76</v>
          </cell>
          <cell r="BG109">
            <v>464290.76</v>
          </cell>
          <cell r="BH109">
            <v>464290.76</v>
          </cell>
          <cell r="BI109">
            <v>464290.76</v>
          </cell>
          <cell r="BJ109">
            <v>464290.76</v>
          </cell>
          <cell r="BK109">
            <v>464290.76</v>
          </cell>
          <cell r="BL109">
            <v>464290.76</v>
          </cell>
          <cell r="BM109">
            <v>464290.76</v>
          </cell>
          <cell r="BN109">
            <v>464290.76</v>
          </cell>
          <cell r="BO109">
            <v>464290.76</v>
          </cell>
          <cell r="BP109">
            <v>464290.76</v>
          </cell>
          <cell r="BQ109">
            <v>464290.76</v>
          </cell>
          <cell r="BR109">
            <v>464290.76</v>
          </cell>
          <cell r="BS109">
            <v>464290.76</v>
          </cell>
          <cell r="BT109">
            <v>39209.730000000003</v>
          </cell>
          <cell r="BU109">
            <v>39206.93</v>
          </cell>
          <cell r="BV109">
            <v>39206.75</v>
          </cell>
          <cell r="BW109">
            <v>117623.41</v>
          </cell>
          <cell r="BX109">
            <v>39032.050000000003</v>
          </cell>
          <cell r="BY109">
            <v>39029.99</v>
          </cell>
          <cell r="BZ109">
            <v>39005.040000000001</v>
          </cell>
          <cell r="CA109">
            <v>117067.08</v>
          </cell>
          <cell r="CB109">
            <v>39004.81</v>
          </cell>
          <cell r="CC109">
            <v>39004.81</v>
          </cell>
          <cell r="CD109">
            <v>38998.800000000003</v>
          </cell>
          <cell r="CE109">
            <v>117008.42</v>
          </cell>
          <cell r="CF109">
            <v>38995.14</v>
          </cell>
          <cell r="CG109">
            <v>38893.410000000003</v>
          </cell>
          <cell r="CH109">
            <v>38886.58</v>
          </cell>
          <cell r="CI109">
            <v>116775.13</v>
          </cell>
          <cell r="CJ109">
            <v>468474.04</v>
          </cell>
          <cell r="CK109">
            <v>468474.04</v>
          </cell>
          <cell r="CL109">
            <v>468474.04</v>
          </cell>
          <cell r="CM109">
            <v>468474.04</v>
          </cell>
          <cell r="CN109">
            <v>468474.04</v>
          </cell>
          <cell r="CO109">
            <v>468474.04</v>
          </cell>
          <cell r="CP109">
            <v>468474.04</v>
          </cell>
          <cell r="CQ109">
            <v>468474.04</v>
          </cell>
          <cell r="CR109">
            <v>468474.04</v>
          </cell>
          <cell r="CS109">
            <v>468474.04</v>
          </cell>
          <cell r="CT109">
            <v>468474.04</v>
          </cell>
          <cell r="CU109">
            <v>468474.04</v>
          </cell>
          <cell r="CV109">
            <v>468474.04</v>
          </cell>
          <cell r="CW109">
            <v>468474.04</v>
          </cell>
          <cell r="CX109">
            <v>468474.04</v>
          </cell>
          <cell r="CY109">
            <v>468474.04</v>
          </cell>
          <cell r="CZ109">
            <v>468474.04</v>
          </cell>
          <cell r="DA109">
            <v>468474.04</v>
          </cell>
        </row>
        <row r="110">
          <cell r="D110">
            <v>32303.09</v>
          </cell>
          <cell r="E110">
            <v>32421.67</v>
          </cell>
          <cell r="F110">
            <v>31762.35</v>
          </cell>
          <cell r="G110">
            <v>96487.11</v>
          </cell>
          <cell r="H110">
            <v>31671.32</v>
          </cell>
          <cell r="I110">
            <v>31684.1</v>
          </cell>
          <cell r="J110">
            <v>31723.73</v>
          </cell>
          <cell r="K110">
            <v>95079.16</v>
          </cell>
          <cell r="L110">
            <v>31723.73</v>
          </cell>
          <cell r="M110">
            <v>31723.73</v>
          </cell>
          <cell r="N110">
            <v>31927.79</v>
          </cell>
          <cell r="O110">
            <v>95375.26</v>
          </cell>
          <cell r="P110">
            <v>31927.79</v>
          </cell>
          <cell r="Q110">
            <v>32678.14</v>
          </cell>
          <cell r="R110">
            <v>34362.78</v>
          </cell>
          <cell r="S110">
            <v>98968.71</v>
          </cell>
          <cell r="T110">
            <v>385910.23</v>
          </cell>
          <cell r="U110">
            <v>32303.09</v>
          </cell>
          <cell r="V110">
            <v>32421.67</v>
          </cell>
          <cell r="W110">
            <v>31762.35</v>
          </cell>
          <cell r="X110">
            <v>96487.11</v>
          </cell>
          <cell r="Y110">
            <v>31671.32</v>
          </cell>
          <cell r="Z110">
            <v>31684.1</v>
          </cell>
          <cell r="AA110">
            <v>31723.73</v>
          </cell>
          <cell r="AB110">
            <v>95079.16</v>
          </cell>
          <cell r="AC110">
            <v>31723.73</v>
          </cell>
          <cell r="AD110">
            <v>31723.73</v>
          </cell>
          <cell r="AE110">
            <v>31927.79</v>
          </cell>
          <cell r="AF110">
            <v>95375.26</v>
          </cell>
          <cell r="AG110">
            <v>31927.79</v>
          </cell>
          <cell r="AH110">
            <v>32678.14</v>
          </cell>
          <cell r="AI110">
            <v>34362.78</v>
          </cell>
          <cell r="AJ110">
            <v>98968.71</v>
          </cell>
          <cell r="AK110">
            <v>385910.23</v>
          </cell>
          <cell r="AL110">
            <v>34298.080000000002</v>
          </cell>
          <cell r="AM110">
            <v>34298.080000000002</v>
          </cell>
          <cell r="AN110">
            <v>33732.19</v>
          </cell>
          <cell r="AO110">
            <v>102328.35</v>
          </cell>
          <cell r="AP110">
            <v>33732.19</v>
          </cell>
          <cell r="AQ110">
            <v>33835.22</v>
          </cell>
          <cell r="AR110">
            <v>33835.22</v>
          </cell>
          <cell r="AS110">
            <v>101402.62</v>
          </cell>
          <cell r="AT110">
            <v>34042.629999999997</v>
          </cell>
          <cell r="AU110">
            <v>34042.629999999997</v>
          </cell>
          <cell r="AV110">
            <v>34587.78</v>
          </cell>
          <cell r="AW110">
            <v>102673.04</v>
          </cell>
          <cell r="AX110">
            <v>34587.78</v>
          </cell>
          <cell r="AY110">
            <v>34949.18</v>
          </cell>
          <cell r="AZ110">
            <v>34949.18</v>
          </cell>
          <cell r="BA110">
            <v>104486.14</v>
          </cell>
          <cell r="BB110">
            <v>410890.15</v>
          </cell>
          <cell r="BC110">
            <v>410890.15</v>
          </cell>
          <cell r="BD110">
            <v>410890.15</v>
          </cell>
          <cell r="BE110">
            <v>410890.15</v>
          </cell>
          <cell r="BF110">
            <v>410890.15</v>
          </cell>
          <cell r="BG110">
            <v>410890.15</v>
          </cell>
          <cell r="BH110">
            <v>410890.15</v>
          </cell>
          <cell r="BI110">
            <v>410890.15</v>
          </cell>
          <cell r="BJ110">
            <v>410890.15</v>
          </cell>
          <cell r="BK110">
            <v>410890.15</v>
          </cell>
          <cell r="BL110">
            <v>410890.15</v>
          </cell>
          <cell r="BM110">
            <v>410890.15</v>
          </cell>
          <cell r="BN110">
            <v>410890.15</v>
          </cell>
          <cell r="BO110">
            <v>410890.15</v>
          </cell>
          <cell r="BP110">
            <v>410890.15</v>
          </cell>
          <cell r="BQ110">
            <v>410890.15</v>
          </cell>
          <cell r="BR110">
            <v>410890.15</v>
          </cell>
          <cell r="BS110">
            <v>410890.15</v>
          </cell>
          <cell r="BT110">
            <v>34450.660000000003</v>
          </cell>
          <cell r="BU110">
            <v>34450.660000000003</v>
          </cell>
          <cell r="BV110">
            <v>34450.660000000003</v>
          </cell>
          <cell r="BW110">
            <v>103351.99</v>
          </cell>
          <cell r="BX110">
            <v>34450.660000000003</v>
          </cell>
          <cell r="BY110">
            <v>34450.660000000003</v>
          </cell>
          <cell r="BZ110">
            <v>34450.660000000003</v>
          </cell>
          <cell r="CA110">
            <v>103351.99</v>
          </cell>
          <cell r="CB110">
            <v>34450.660000000003</v>
          </cell>
          <cell r="CC110">
            <v>34450.660000000003</v>
          </cell>
          <cell r="CD110">
            <v>34450.660000000003</v>
          </cell>
          <cell r="CE110">
            <v>103351.99</v>
          </cell>
          <cell r="CF110">
            <v>34450.660000000003</v>
          </cell>
          <cell r="CG110">
            <v>34359.64</v>
          </cell>
          <cell r="CH110">
            <v>34359.64</v>
          </cell>
          <cell r="CI110">
            <v>103169.94</v>
          </cell>
          <cell r="CJ110">
            <v>413225.9</v>
          </cell>
          <cell r="CK110">
            <v>413225.9</v>
          </cell>
          <cell r="CL110">
            <v>413225.9</v>
          </cell>
          <cell r="CM110">
            <v>413225.9</v>
          </cell>
          <cell r="CN110">
            <v>413225.9</v>
          </cell>
          <cell r="CO110">
            <v>413225.9</v>
          </cell>
          <cell r="CP110">
            <v>413225.9</v>
          </cell>
          <cell r="CQ110">
            <v>413225.9</v>
          </cell>
          <cell r="CR110">
            <v>413225.9</v>
          </cell>
          <cell r="CS110">
            <v>413225.9</v>
          </cell>
          <cell r="CT110">
            <v>413225.9</v>
          </cell>
          <cell r="CU110">
            <v>413225.9</v>
          </cell>
          <cell r="CV110">
            <v>413225.9</v>
          </cell>
          <cell r="CW110">
            <v>413225.9</v>
          </cell>
          <cell r="CX110">
            <v>413225.9</v>
          </cell>
          <cell r="CY110">
            <v>413225.9</v>
          </cell>
          <cell r="CZ110">
            <v>413225.9</v>
          </cell>
          <cell r="DA110">
            <v>413225.9</v>
          </cell>
        </row>
        <row r="111">
          <cell r="D111">
            <v>2254.4699999999998</v>
          </cell>
          <cell r="E111">
            <v>2251.67</v>
          </cell>
          <cell r="F111">
            <v>2249.64</v>
          </cell>
          <cell r="G111">
            <v>6755.78</v>
          </cell>
          <cell r="H111">
            <v>2249.64</v>
          </cell>
          <cell r="I111">
            <v>2255.3000000000002</v>
          </cell>
          <cell r="J111">
            <v>2249.33</v>
          </cell>
          <cell r="K111">
            <v>6754.27</v>
          </cell>
          <cell r="L111">
            <v>2313.2199999999998</v>
          </cell>
          <cell r="M111">
            <v>2323.39</v>
          </cell>
          <cell r="N111">
            <v>2238.54</v>
          </cell>
          <cell r="O111">
            <v>6875.15</v>
          </cell>
          <cell r="P111">
            <v>2229.75</v>
          </cell>
          <cell r="Q111">
            <v>2228.7199999999998</v>
          </cell>
          <cell r="R111">
            <v>2240.11</v>
          </cell>
          <cell r="S111">
            <v>6698.57</v>
          </cell>
          <cell r="T111">
            <v>27083.77</v>
          </cell>
          <cell r="U111">
            <v>2254.4699999999998</v>
          </cell>
          <cell r="V111">
            <v>2251.67</v>
          </cell>
          <cell r="W111">
            <v>2249.64</v>
          </cell>
          <cell r="X111">
            <v>6755.78</v>
          </cell>
          <cell r="Y111">
            <v>2249.64</v>
          </cell>
          <cell r="Z111">
            <v>2255.3000000000002</v>
          </cell>
          <cell r="AA111">
            <v>2249.33</v>
          </cell>
          <cell r="AB111">
            <v>6754.27</v>
          </cell>
          <cell r="AC111">
            <v>2313.2199999999998</v>
          </cell>
          <cell r="AD111">
            <v>2323.39</v>
          </cell>
          <cell r="AE111">
            <v>2238.54</v>
          </cell>
          <cell r="AF111">
            <v>6875.15</v>
          </cell>
          <cell r="AG111">
            <v>2229.75</v>
          </cell>
          <cell r="AH111">
            <v>2228.7199999999998</v>
          </cell>
          <cell r="AI111">
            <v>2240.11</v>
          </cell>
          <cell r="AJ111">
            <v>6698.57</v>
          </cell>
          <cell r="AK111">
            <v>27083.77</v>
          </cell>
          <cell r="AL111">
            <v>2301.12</v>
          </cell>
          <cell r="AM111">
            <v>2300.94</v>
          </cell>
          <cell r="AN111">
            <v>2300.77</v>
          </cell>
          <cell r="AO111">
            <v>6902.83</v>
          </cell>
          <cell r="AP111">
            <v>2299.81</v>
          </cell>
          <cell r="AQ111">
            <v>2308.1</v>
          </cell>
          <cell r="AR111">
            <v>2303.59</v>
          </cell>
          <cell r="AS111">
            <v>6911.49</v>
          </cell>
          <cell r="AT111">
            <v>2376.36</v>
          </cell>
          <cell r="AU111">
            <v>2348.0500000000002</v>
          </cell>
          <cell r="AV111">
            <v>2265.6</v>
          </cell>
          <cell r="AW111">
            <v>6990.01</v>
          </cell>
          <cell r="AX111">
            <v>2273.21</v>
          </cell>
          <cell r="AY111">
            <v>2273.21</v>
          </cell>
          <cell r="AZ111">
            <v>2268.12</v>
          </cell>
          <cell r="BA111">
            <v>6814.54</v>
          </cell>
          <cell r="BB111">
            <v>27618.87</v>
          </cell>
          <cell r="BC111">
            <v>27618.87</v>
          </cell>
          <cell r="BD111">
            <v>27618.87</v>
          </cell>
          <cell r="BE111">
            <v>27618.87</v>
          </cell>
          <cell r="BF111">
            <v>27618.87</v>
          </cell>
          <cell r="BG111">
            <v>27618.87</v>
          </cell>
          <cell r="BH111">
            <v>27618.87</v>
          </cell>
          <cell r="BI111">
            <v>27618.87</v>
          </cell>
          <cell r="BJ111">
            <v>27618.87</v>
          </cell>
          <cell r="BK111">
            <v>27618.87</v>
          </cell>
          <cell r="BL111">
            <v>27618.87</v>
          </cell>
          <cell r="BM111">
            <v>27618.87</v>
          </cell>
          <cell r="BN111">
            <v>27618.87</v>
          </cell>
          <cell r="BO111">
            <v>27618.87</v>
          </cell>
          <cell r="BP111">
            <v>27618.87</v>
          </cell>
          <cell r="BQ111">
            <v>27618.87</v>
          </cell>
          <cell r="BR111">
            <v>27618.87</v>
          </cell>
          <cell r="BS111">
            <v>27618.87</v>
          </cell>
          <cell r="BT111">
            <v>2305.3000000000002</v>
          </cell>
          <cell r="BU111">
            <v>2305.13</v>
          </cell>
          <cell r="BV111">
            <v>2304.94</v>
          </cell>
          <cell r="BW111">
            <v>6915.37</v>
          </cell>
          <cell r="BX111">
            <v>2131.3200000000002</v>
          </cell>
          <cell r="BY111">
            <v>2131.3200000000002</v>
          </cell>
          <cell r="BZ111">
            <v>2106.37</v>
          </cell>
          <cell r="CA111">
            <v>6369.01</v>
          </cell>
          <cell r="CB111">
            <v>2106.37</v>
          </cell>
          <cell r="CC111">
            <v>2106.37</v>
          </cell>
          <cell r="CD111">
            <v>2106.37</v>
          </cell>
          <cell r="CE111">
            <v>6319.11</v>
          </cell>
          <cell r="CF111">
            <v>2102.6999999999998</v>
          </cell>
          <cell r="CG111">
            <v>2097.23</v>
          </cell>
          <cell r="CH111">
            <v>2097.23</v>
          </cell>
          <cell r="CI111">
            <v>6297.16</v>
          </cell>
          <cell r="CJ111">
            <v>25900.65</v>
          </cell>
          <cell r="CK111">
            <v>25900.65</v>
          </cell>
          <cell r="CL111">
            <v>25900.65</v>
          </cell>
          <cell r="CM111">
            <v>25900.65</v>
          </cell>
          <cell r="CN111">
            <v>25900.65</v>
          </cell>
          <cell r="CO111">
            <v>25900.65</v>
          </cell>
          <cell r="CP111">
            <v>25900.65</v>
          </cell>
          <cell r="CQ111">
            <v>25900.65</v>
          </cell>
          <cell r="CR111">
            <v>25900.65</v>
          </cell>
          <cell r="CS111">
            <v>25900.65</v>
          </cell>
          <cell r="CT111">
            <v>25900.65</v>
          </cell>
          <cell r="CU111">
            <v>25900.65</v>
          </cell>
          <cell r="CV111">
            <v>25900.65</v>
          </cell>
          <cell r="CW111">
            <v>25900.65</v>
          </cell>
          <cell r="CX111">
            <v>25900.65</v>
          </cell>
          <cell r="CY111">
            <v>25900.65</v>
          </cell>
          <cell r="CZ111">
            <v>25900.65</v>
          </cell>
          <cell r="DA111">
            <v>25900.65</v>
          </cell>
        </row>
        <row r="112">
          <cell r="D112">
            <v>358.57</v>
          </cell>
          <cell r="E112">
            <v>193.86</v>
          </cell>
          <cell r="F112">
            <v>193.86</v>
          </cell>
          <cell r="G112">
            <v>746.29</v>
          </cell>
          <cell r="H112">
            <v>193.86</v>
          </cell>
          <cell r="I112">
            <v>190.54</v>
          </cell>
          <cell r="J112">
            <v>190.54</v>
          </cell>
          <cell r="K112">
            <v>574.94000000000005</v>
          </cell>
          <cell r="L112">
            <v>186.02</v>
          </cell>
          <cell r="M112">
            <v>184.81</v>
          </cell>
          <cell r="N112">
            <v>184.81</v>
          </cell>
          <cell r="O112">
            <v>555.63</v>
          </cell>
          <cell r="P112">
            <v>184.74</v>
          </cell>
          <cell r="Q112">
            <v>184.59</v>
          </cell>
          <cell r="R112">
            <v>184.14</v>
          </cell>
          <cell r="S112">
            <v>553.47</v>
          </cell>
          <cell r="T112">
            <v>2430.34</v>
          </cell>
          <cell r="U112">
            <v>358.57</v>
          </cell>
          <cell r="V112">
            <v>193.86</v>
          </cell>
          <cell r="W112">
            <v>193.86</v>
          </cell>
          <cell r="X112">
            <v>746.29</v>
          </cell>
          <cell r="Y112">
            <v>193.86</v>
          </cell>
          <cell r="Z112">
            <v>190.54</v>
          </cell>
          <cell r="AA112">
            <v>190.54</v>
          </cell>
          <cell r="AB112">
            <v>574.94000000000005</v>
          </cell>
          <cell r="AC112">
            <v>186.02</v>
          </cell>
          <cell r="AD112">
            <v>184.81</v>
          </cell>
          <cell r="AE112">
            <v>184.81</v>
          </cell>
          <cell r="AF112">
            <v>555.63</v>
          </cell>
          <cell r="AG112">
            <v>184.74</v>
          </cell>
          <cell r="AH112">
            <v>184.59</v>
          </cell>
          <cell r="AI112">
            <v>184.14</v>
          </cell>
          <cell r="AJ112">
            <v>553.47</v>
          </cell>
          <cell r="AK112">
            <v>2430.34</v>
          </cell>
          <cell r="AL112">
            <v>183.71</v>
          </cell>
          <cell r="AM112">
            <v>180.25</v>
          </cell>
          <cell r="AN112">
            <v>180.25</v>
          </cell>
          <cell r="AO112">
            <v>544.21</v>
          </cell>
          <cell r="AP112">
            <v>180.25</v>
          </cell>
          <cell r="AQ112">
            <v>179.68</v>
          </cell>
          <cell r="AR112">
            <v>179.68</v>
          </cell>
          <cell r="AS112">
            <v>539.61</v>
          </cell>
          <cell r="AT112">
            <v>179.68</v>
          </cell>
          <cell r="AU112">
            <v>179.68</v>
          </cell>
          <cell r="AV112">
            <v>179.68</v>
          </cell>
          <cell r="AW112">
            <v>539.04</v>
          </cell>
          <cell r="AX112">
            <v>179.36</v>
          </cell>
          <cell r="AY112">
            <v>179.36</v>
          </cell>
          <cell r="AZ112">
            <v>179.36</v>
          </cell>
          <cell r="BA112">
            <v>538.09</v>
          </cell>
          <cell r="BB112">
            <v>2160.96</v>
          </cell>
          <cell r="BC112">
            <v>2160.96</v>
          </cell>
          <cell r="BD112">
            <v>2160.96</v>
          </cell>
          <cell r="BE112">
            <v>2160.96</v>
          </cell>
          <cell r="BF112">
            <v>2160.96</v>
          </cell>
          <cell r="BG112">
            <v>2160.96</v>
          </cell>
          <cell r="BH112">
            <v>2160.96</v>
          </cell>
          <cell r="BI112">
            <v>2160.96</v>
          </cell>
          <cell r="BJ112">
            <v>2160.96</v>
          </cell>
          <cell r="BK112">
            <v>2160.96</v>
          </cell>
          <cell r="BL112">
            <v>2160.96</v>
          </cell>
          <cell r="BM112">
            <v>2160.96</v>
          </cell>
          <cell r="BN112">
            <v>2160.96</v>
          </cell>
          <cell r="BO112">
            <v>2160.96</v>
          </cell>
          <cell r="BP112">
            <v>2160.96</v>
          </cell>
          <cell r="BQ112">
            <v>2160.96</v>
          </cell>
          <cell r="BR112">
            <v>2160.96</v>
          </cell>
          <cell r="BS112">
            <v>2160.96</v>
          </cell>
          <cell r="BT112">
            <v>161.65</v>
          </cell>
          <cell r="BU112">
            <v>159.01</v>
          </cell>
          <cell r="BV112">
            <v>159.01</v>
          </cell>
          <cell r="BW112">
            <v>479.67</v>
          </cell>
          <cell r="BX112">
            <v>157.94</v>
          </cell>
          <cell r="BY112">
            <v>157.94</v>
          </cell>
          <cell r="BZ112">
            <v>157.94</v>
          </cell>
          <cell r="CA112">
            <v>473.82</v>
          </cell>
          <cell r="CB112">
            <v>157.94</v>
          </cell>
          <cell r="CC112">
            <v>157.94</v>
          </cell>
          <cell r="CD112">
            <v>151.93</v>
          </cell>
          <cell r="CE112">
            <v>467.81</v>
          </cell>
          <cell r="CF112">
            <v>151.93</v>
          </cell>
          <cell r="CG112">
            <v>151.93</v>
          </cell>
          <cell r="CH112">
            <v>150.25</v>
          </cell>
          <cell r="CI112">
            <v>454.12</v>
          </cell>
          <cell r="CJ112">
            <v>1875.42</v>
          </cell>
          <cell r="CK112">
            <v>1875.42</v>
          </cell>
          <cell r="CL112">
            <v>1875.42</v>
          </cell>
          <cell r="CM112">
            <v>1875.42</v>
          </cell>
          <cell r="CN112">
            <v>1875.42</v>
          </cell>
          <cell r="CO112">
            <v>1875.42</v>
          </cell>
          <cell r="CP112">
            <v>1875.42</v>
          </cell>
          <cell r="CQ112">
            <v>1875.42</v>
          </cell>
          <cell r="CR112">
            <v>1875.42</v>
          </cell>
          <cell r="CS112">
            <v>1875.42</v>
          </cell>
          <cell r="CT112">
            <v>1875.42</v>
          </cell>
          <cell r="CU112">
            <v>1875.42</v>
          </cell>
          <cell r="CV112">
            <v>1875.42</v>
          </cell>
          <cell r="CW112">
            <v>1875.42</v>
          </cell>
          <cell r="CX112">
            <v>1875.42</v>
          </cell>
          <cell r="CY112">
            <v>1875.42</v>
          </cell>
          <cell r="CZ112">
            <v>1875.42</v>
          </cell>
          <cell r="DA112">
            <v>1875.42</v>
          </cell>
        </row>
        <row r="113">
          <cell r="D113">
            <v>3012.48</v>
          </cell>
          <cell r="E113">
            <v>1535.54</v>
          </cell>
          <cell r="F113">
            <v>1532.16</v>
          </cell>
          <cell r="G113">
            <v>6080.19</v>
          </cell>
          <cell r="H113">
            <v>1314.85</v>
          </cell>
          <cell r="I113">
            <v>1311.44</v>
          </cell>
          <cell r="J113">
            <v>1369.62</v>
          </cell>
          <cell r="K113">
            <v>3995.91</v>
          </cell>
          <cell r="L113">
            <v>1161.56</v>
          </cell>
          <cell r="M113">
            <v>1159.25</v>
          </cell>
          <cell r="N113">
            <v>1156.9000000000001</v>
          </cell>
          <cell r="O113">
            <v>3477.72</v>
          </cell>
          <cell r="P113">
            <v>1151.26</v>
          </cell>
          <cell r="Q113">
            <v>1574.99</v>
          </cell>
          <cell r="R113">
            <v>1564.73</v>
          </cell>
          <cell r="S113">
            <v>4290.9799999999996</v>
          </cell>
          <cell r="T113">
            <v>17844.8</v>
          </cell>
          <cell r="U113">
            <v>3012.48</v>
          </cell>
          <cell r="V113">
            <v>1535.54</v>
          </cell>
          <cell r="W113">
            <v>1532.16</v>
          </cell>
          <cell r="X113">
            <v>6080.19</v>
          </cell>
          <cell r="Y113">
            <v>1314.85</v>
          </cell>
          <cell r="Z113">
            <v>1311.44</v>
          </cell>
          <cell r="AA113">
            <v>1369.62</v>
          </cell>
          <cell r="AB113">
            <v>3995.91</v>
          </cell>
          <cell r="AC113">
            <v>1161.56</v>
          </cell>
          <cell r="AD113">
            <v>1159.25</v>
          </cell>
          <cell r="AE113">
            <v>1156.9000000000001</v>
          </cell>
          <cell r="AF113">
            <v>3477.72</v>
          </cell>
          <cell r="AG113">
            <v>1151.26</v>
          </cell>
          <cell r="AH113">
            <v>1574.99</v>
          </cell>
          <cell r="AI113">
            <v>1564.73</v>
          </cell>
          <cell r="AJ113">
            <v>4290.9799999999996</v>
          </cell>
          <cell r="AK113">
            <v>17844.8</v>
          </cell>
          <cell r="AL113">
            <v>1422.92</v>
          </cell>
          <cell r="AM113">
            <v>1422.42</v>
          </cell>
          <cell r="AN113">
            <v>1208.1400000000001</v>
          </cell>
          <cell r="AO113">
            <v>4053.47</v>
          </cell>
          <cell r="AP113">
            <v>1187.46</v>
          </cell>
          <cell r="AQ113">
            <v>1371.78</v>
          </cell>
          <cell r="AR113">
            <v>1163.6300000000001</v>
          </cell>
          <cell r="AS113">
            <v>3722.87</v>
          </cell>
          <cell r="AT113">
            <v>1158.54</v>
          </cell>
          <cell r="AU113">
            <v>1157.6300000000001</v>
          </cell>
          <cell r="AV113">
            <v>1370.25</v>
          </cell>
          <cell r="AW113">
            <v>3686.42</v>
          </cell>
          <cell r="AX113">
            <v>1501.09</v>
          </cell>
          <cell r="AY113">
            <v>1707.26</v>
          </cell>
          <cell r="AZ113">
            <v>1692.05</v>
          </cell>
          <cell r="BA113">
            <v>4900.3999999999996</v>
          </cell>
          <cell r="BB113">
            <v>16363.16</v>
          </cell>
          <cell r="BC113">
            <v>16363.16</v>
          </cell>
          <cell r="BD113">
            <v>16363.16</v>
          </cell>
          <cell r="BE113">
            <v>16363.16</v>
          </cell>
          <cell r="BF113">
            <v>16363.16</v>
          </cell>
          <cell r="BG113">
            <v>16363.16</v>
          </cell>
          <cell r="BH113">
            <v>16363.16</v>
          </cell>
          <cell r="BI113">
            <v>16363.16</v>
          </cell>
          <cell r="BJ113">
            <v>16363.16</v>
          </cell>
          <cell r="BK113">
            <v>16363.16</v>
          </cell>
          <cell r="BL113">
            <v>16363.16</v>
          </cell>
          <cell r="BM113">
            <v>16363.16</v>
          </cell>
          <cell r="BN113">
            <v>16363.16</v>
          </cell>
          <cell r="BO113">
            <v>16363.16</v>
          </cell>
          <cell r="BP113">
            <v>16363.16</v>
          </cell>
          <cell r="BQ113">
            <v>16363.16</v>
          </cell>
          <cell r="BR113">
            <v>16363.16</v>
          </cell>
          <cell r="BS113">
            <v>16363.16</v>
          </cell>
          <cell r="BT113">
            <v>1688.75</v>
          </cell>
          <cell r="BU113">
            <v>1688.75</v>
          </cell>
          <cell r="BV113">
            <v>1688.75</v>
          </cell>
          <cell r="BW113">
            <v>5066.24</v>
          </cell>
          <cell r="BX113">
            <v>1688.75</v>
          </cell>
          <cell r="BY113">
            <v>1686.69</v>
          </cell>
          <cell r="BZ113">
            <v>1686.69</v>
          </cell>
          <cell r="CA113">
            <v>5062.13</v>
          </cell>
          <cell r="CB113">
            <v>1686.69</v>
          </cell>
          <cell r="CC113">
            <v>1686.69</v>
          </cell>
          <cell r="CD113">
            <v>1686.69</v>
          </cell>
          <cell r="CE113">
            <v>5060.07</v>
          </cell>
          <cell r="CF113">
            <v>1686.69</v>
          </cell>
          <cell r="CG113">
            <v>1686.69</v>
          </cell>
          <cell r="CH113">
            <v>1681.54</v>
          </cell>
          <cell r="CI113">
            <v>5054.92</v>
          </cell>
          <cell r="CJ113">
            <v>20243.37</v>
          </cell>
          <cell r="CK113">
            <v>20243.37</v>
          </cell>
          <cell r="CL113">
            <v>20243.37</v>
          </cell>
          <cell r="CM113">
            <v>20243.37</v>
          </cell>
          <cell r="CN113">
            <v>20243.37</v>
          </cell>
          <cell r="CO113">
            <v>20243.37</v>
          </cell>
          <cell r="CP113">
            <v>20243.37</v>
          </cell>
          <cell r="CQ113">
            <v>20243.37</v>
          </cell>
          <cell r="CR113">
            <v>20243.37</v>
          </cell>
          <cell r="CS113">
            <v>20243.37</v>
          </cell>
          <cell r="CT113">
            <v>20243.37</v>
          </cell>
          <cell r="CU113">
            <v>20243.37</v>
          </cell>
          <cell r="CV113">
            <v>20243.37</v>
          </cell>
          <cell r="CW113">
            <v>20243.37</v>
          </cell>
          <cell r="CX113">
            <v>20243.37</v>
          </cell>
          <cell r="CY113">
            <v>20243.37</v>
          </cell>
          <cell r="CZ113">
            <v>20243.37</v>
          </cell>
          <cell r="DA113">
            <v>20243.37</v>
          </cell>
        </row>
        <row r="114">
          <cell r="D114">
            <v>562.85</v>
          </cell>
          <cell r="E114">
            <v>562.85</v>
          </cell>
          <cell r="F114">
            <v>562.25</v>
          </cell>
          <cell r="G114">
            <v>1687.96</v>
          </cell>
          <cell r="H114">
            <v>562.25</v>
          </cell>
          <cell r="I114">
            <v>563.05999999999995</v>
          </cell>
          <cell r="J114">
            <v>565.63</v>
          </cell>
          <cell r="K114">
            <v>1690.94</v>
          </cell>
          <cell r="L114">
            <v>569.27</v>
          </cell>
          <cell r="M114">
            <v>571.04999999999995</v>
          </cell>
          <cell r="N114">
            <v>571.04999999999995</v>
          </cell>
          <cell r="O114">
            <v>1711.36</v>
          </cell>
          <cell r="P114">
            <v>571.04999999999995</v>
          </cell>
          <cell r="Q114">
            <v>570.88</v>
          </cell>
          <cell r="R114">
            <v>570.88</v>
          </cell>
          <cell r="S114">
            <v>1712.82</v>
          </cell>
          <cell r="T114">
            <v>6803.08</v>
          </cell>
          <cell r="U114">
            <v>562.85</v>
          </cell>
          <cell r="V114">
            <v>562.85</v>
          </cell>
          <cell r="W114">
            <v>562.25</v>
          </cell>
          <cell r="X114">
            <v>1687.96</v>
          </cell>
          <cell r="Y114">
            <v>562.25</v>
          </cell>
          <cell r="Z114">
            <v>563.05999999999995</v>
          </cell>
          <cell r="AA114">
            <v>565.63</v>
          </cell>
          <cell r="AB114">
            <v>1690.94</v>
          </cell>
          <cell r="AC114">
            <v>569.27</v>
          </cell>
          <cell r="AD114">
            <v>571.04999999999995</v>
          </cell>
          <cell r="AE114">
            <v>571.04999999999995</v>
          </cell>
          <cell r="AF114">
            <v>1711.36</v>
          </cell>
          <cell r="AG114">
            <v>571.04999999999995</v>
          </cell>
          <cell r="AH114">
            <v>570.88</v>
          </cell>
          <cell r="AI114">
            <v>570.88</v>
          </cell>
          <cell r="AJ114">
            <v>1712.82</v>
          </cell>
          <cell r="AK114">
            <v>6803.08</v>
          </cell>
          <cell r="AL114">
            <v>605.12</v>
          </cell>
          <cell r="AM114">
            <v>605.12</v>
          </cell>
          <cell r="AN114">
            <v>604.97</v>
          </cell>
          <cell r="AO114">
            <v>1815.2</v>
          </cell>
          <cell r="AP114">
            <v>604.97</v>
          </cell>
          <cell r="AQ114">
            <v>604.97</v>
          </cell>
          <cell r="AR114">
            <v>604.70000000000005</v>
          </cell>
          <cell r="AS114">
            <v>1814.63</v>
          </cell>
          <cell r="AT114">
            <v>604.70000000000005</v>
          </cell>
          <cell r="AU114">
            <v>604.70000000000005</v>
          </cell>
          <cell r="AV114">
            <v>604.70000000000005</v>
          </cell>
          <cell r="AW114">
            <v>1814.1</v>
          </cell>
          <cell r="AX114">
            <v>604.70000000000005</v>
          </cell>
          <cell r="AY114">
            <v>604.70000000000005</v>
          </cell>
          <cell r="AZ114">
            <v>604.29999999999995</v>
          </cell>
          <cell r="BA114">
            <v>1813.7</v>
          </cell>
          <cell r="BB114">
            <v>7257.63</v>
          </cell>
          <cell r="BC114">
            <v>7257.63</v>
          </cell>
          <cell r="BD114">
            <v>7257.63</v>
          </cell>
          <cell r="BE114">
            <v>7257.63</v>
          </cell>
          <cell r="BF114">
            <v>7257.63</v>
          </cell>
          <cell r="BG114">
            <v>7257.63</v>
          </cell>
          <cell r="BH114">
            <v>7257.63</v>
          </cell>
          <cell r="BI114">
            <v>7257.63</v>
          </cell>
          <cell r="BJ114">
            <v>7257.63</v>
          </cell>
          <cell r="BK114">
            <v>7257.63</v>
          </cell>
          <cell r="BL114">
            <v>7257.63</v>
          </cell>
          <cell r="BM114">
            <v>7257.63</v>
          </cell>
          <cell r="BN114">
            <v>7257.63</v>
          </cell>
          <cell r="BO114">
            <v>7257.63</v>
          </cell>
          <cell r="BP114">
            <v>7257.63</v>
          </cell>
          <cell r="BQ114">
            <v>7257.63</v>
          </cell>
          <cell r="BR114">
            <v>7257.63</v>
          </cell>
          <cell r="BS114">
            <v>7257.63</v>
          </cell>
          <cell r="BT114">
            <v>603.38</v>
          </cell>
          <cell r="BU114">
            <v>603.38</v>
          </cell>
          <cell r="BV114">
            <v>603.38</v>
          </cell>
          <cell r="BW114">
            <v>1810.14</v>
          </cell>
          <cell r="BX114">
            <v>603.38</v>
          </cell>
          <cell r="BY114">
            <v>603.38</v>
          </cell>
          <cell r="BZ114">
            <v>603.38</v>
          </cell>
          <cell r="CA114">
            <v>1810.14</v>
          </cell>
          <cell r="CB114">
            <v>603.15</v>
          </cell>
          <cell r="CC114">
            <v>603.15</v>
          </cell>
          <cell r="CD114">
            <v>603.15</v>
          </cell>
          <cell r="CE114">
            <v>1809.45</v>
          </cell>
          <cell r="CF114">
            <v>603.15</v>
          </cell>
          <cell r="CG114">
            <v>597.91999999999996</v>
          </cell>
          <cell r="CH114">
            <v>597.91999999999996</v>
          </cell>
          <cell r="CI114">
            <v>1798.98</v>
          </cell>
          <cell r="CJ114">
            <v>7228.7</v>
          </cell>
          <cell r="CK114">
            <v>7228.7</v>
          </cell>
          <cell r="CL114">
            <v>7228.7</v>
          </cell>
          <cell r="CM114">
            <v>7228.7</v>
          </cell>
          <cell r="CN114">
            <v>7228.7</v>
          </cell>
          <cell r="CO114">
            <v>7228.7</v>
          </cell>
          <cell r="CP114">
            <v>7228.7</v>
          </cell>
          <cell r="CQ114">
            <v>7228.7</v>
          </cell>
          <cell r="CR114">
            <v>7228.7</v>
          </cell>
          <cell r="CS114">
            <v>7228.7</v>
          </cell>
          <cell r="CT114">
            <v>7228.7</v>
          </cell>
          <cell r="CU114">
            <v>7228.7</v>
          </cell>
          <cell r="CV114">
            <v>7228.7</v>
          </cell>
          <cell r="CW114">
            <v>7228.7</v>
          </cell>
          <cell r="CX114">
            <v>7228.7</v>
          </cell>
          <cell r="CY114">
            <v>7228.7</v>
          </cell>
          <cell r="CZ114">
            <v>7228.7</v>
          </cell>
          <cell r="DA114">
            <v>7228.7</v>
          </cell>
        </row>
        <row r="115">
          <cell r="D115">
            <v>111.84</v>
          </cell>
          <cell r="E115">
            <v>111.84</v>
          </cell>
          <cell r="F115">
            <v>111.84</v>
          </cell>
          <cell r="G115">
            <v>335.51</v>
          </cell>
          <cell r="H115">
            <v>111.84</v>
          </cell>
          <cell r="I115">
            <v>111.84</v>
          </cell>
          <cell r="J115">
            <v>92.04</v>
          </cell>
          <cell r="K115">
            <v>315.70999999999998</v>
          </cell>
          <cell r="L115">
            <v>62.96</v>
          </cell>
          <cell r="M115">
            <v>44.5</v>
          </cell>
          <cell r="N115">
            <v>63.08</v>
          </cell>
          <cell r="O115">
            <v>170.55</v>
          </cell>
          <cell r="P115">
            <v>62.86</v>
          </cell>
          <cell r="Q115">
            <v>62.86</v>
          </cell>
          <cell r="R115">
            <v>53.71</v>
          </cell>
          <cell r="S115">
            <v>179.42</v>
          </cell>
          <cell r="T115">
            <v>1001.19</v>
          </cell>
          <cell r="U115">
            <v>111.84</v>
          </cell>
          <cell r="V115">
            <v>111.84</v>
          </cell>
          <cell r="W115">
            <v>111.84</v>
          </cell>
          <cell r="X115">
            <v>335.51</v>
          </cell>
          <cell r="Y115">
            <v>111.84</v>
          </cell>
          <cell r="Z115">
            <v>111.84</v>
          </cell>
          <cell r="AA115">
            <v>92.04</v>
          </cell>
          <cell r="AB115">
            <v>315.70999999999998</v>
          </cell>
          <cell r="AC115">
            <v>62.96</v>
          </cell>
          <cell r="AD115">
            <v>44.5</v>
          </cell>
          <cell r="AE115">
            <v>63.08</v>
          </cell>
          <cell r="AF115">
            <v>170.55</v>
          </cell>
          <cell r="AG115">
            <v>62.86</v>
          </cell>
          <cell r="AH115">
            <v>62.86</v>
          </cell>
          <cell r="AI115">
            <v>53.71</v>
          </cell>
          <cell r="AJ115">
            <v>179.42</v>
          </cell>
          <cell r="AK115">
            <v>1001.19</v>
          </cell>
          <cell r="AL115">
            <v>53.71</v>
          </cell>
          <cell r="AM115">
            <v>53.71</v>
          </cell>
          <cell r="AN115">
            <v>53.71</v>
          </cell>
          <cell r="AO115">
            <v>161.12</v>
          </cell>
          <cell r="AP115">
            <v>53.71</v>
          </cell>
          <cell r="AQ115">
            <v>53.71</v>
          </cell>
          <cell r="AR115">
            <v>53.71</v>
          </cell>
          <cell r="AS115">
            <v>161.12</v>
          </cell>
          <cell r="AT115">
            <v>53.71</v>
          </cell>
          <cell r="AU115">
            <v>53.71</v>
          </cell>
          <cell r="AV115">
            <v>53.71</v>
          </cell>
          <cell r="AW115">
            <v>161.12</v>
          </cell>
          <cell r="AX115">
            <v>45.34</v>
          </cell>
          <cell r="AY115">
            <v>45.34</v>
          </cell>
          <cell r="AZ115">
            <v>25.7</v>
          </cell>
          <cell r="BA115">
            <v>116.38</v>
          </cell>
          <cell r="BB115">
            <v>599.74</v>
          </cell>
          <cell r="BC115">
            <v>599.74</v>
          </cell>
          <cell r="BD115">
            <v>599.74</v>
          </cell>
          <cell r="BE115">
            <v>599.74</v>
          </cell>
          <cell r="BF115">
            <v>599.74</v>
          </cell>
          <cell r="BG115">
            <v>599.74</v>
          </cell>
          <cell r="BH115">
            <v>599.74</v>
          </cell>
          <cell r="BI115">
            <v>599.74</v>
          </cell>
          <cell r="BJ115">
            <v>599.74</v>
          </cell>
          <cell r="BK115">
            <v>599.74</v>
          </cell>
          <cell r="BL115">
            <v>599.74</v>
          </cell>
          <cell r="BM115">
            <v>599.74</v>
          </cell>
          <cell r="BN115">
            <v>599.74</v>
          </cell>
          <cell r="BO115">
            <v>599.74</v>
          </cell>
          <cell r="BP115">
            <v>599.74</v>
          </cell>
          <cell r="BQ115">
            <v>599.74</v>
          </cell>
          <cell r="BR115">
            <v>599.74</v>
          </cell>
          <cell r="BS115">
            <v>599.74</v>
          </cell>
          <cell r="BT115">
            <v>25.7</v>
          </cell>
          <cell r="BU115">
            <v>25.7</v>
          </cell>
          <cell r="BV115">
            <v>25.7</v>
          </cell>
          <cell r="BW115">
            <v>77.11</v>
          </cell>
          <cell r="BX115">
            <v>25.7</v>
          </cell>
          <cell r="BY115">
            <v>25.7</v>
          </cell>
          <cell r="BZ115">
            <v>25.7</v>
          </cell>
          <cell r="CA115">
            <v>77.11</v>
          </cell>
          <cell r="CB115">
            <v>25.7</v>
          </cell>
          <cell r="CC115">
            <v>25.7</v>
          </cell>
          <cell r="CD115">
            <v>25.7</v>
          </cell>
          <cell r="CE115">
            <v>77.11</v>
          </cell>
          <cell r="CF115">
            <v>25.7</v>
          </cell>
          <cell r="CG115">
            <v>25.7</v>
          </cell>
          <cell r="CH115">
            <v>25.7</v>
          </cell>
          <cell r="CI115">
            <v>77.11</v>
          </cell>
          <cell r="CJ115">
            <v>308.45999999999998</v>
          </cell>
          <cell r="CK115">
            <v>308.45999999999998</v>
          </cell>
          <cell r="CL115">
            <v>308.45999999999998</v>
          </cell>
          <cell r="CM115">
            <v>308.45999999999998</v>
          </cell>
          <cell r="CN115">
            <v>308.45999999999998</v>
          </cell>
          <cell r="CO115">
            <v>308.45999999999998</v>
          </cell>
          <cell r="CP115">
            <v>308.45999999999998</v>
          </cell>
          <cell r="CQ115">
            <v>308.45999999999998</v>
          </cell>
          <cell r="CR115">
            <v>308.45999999999998</v>
          </cell>
          <cell r="CS115">
            <v>308.45999999999998</v>
          </cell>
          <cell r="CT115">
            <v>308.45999999999998</v>
          </cell>
          <cell r="CU115">
            <v>308.45999999999998</v>
          </cell>
          <cell r="CV115">
            <v>308.45999999999998</v>
          </cell>
          <cell r="CW115">
            <v>308.45999999999998</v>
          </cell>
          <cell r="CX115">
            <v>308.45999999999998</v>
          </cell>
          <cell r="CY115">
            <v>308.45999999999998</v>
          </cell>
          <cell r="CZ115">
            <v>308.45999999999998</v>
          </cell>
          <cell r="DA115">
            <v>308.45999999999998</v>
          </cell>
        </row>
        <row r="116">
          <cell r="D116">
            <v>3.07</v>
          </cell>
          <cell r="E116">
            <v>3.07</v>
          </cell>
          <cell r="F116">
            <v>3.07</v>
          </cell>
          <cell r="G116">
            <v>9.2100000000000009</v>
          </cell>
          <cell r="H116">
            <v>2.93</v>
          </cell>
          <cell r="I116">
            <v>4.43</v>
          </cell>
          <cell r="J116">
            <v>4.43</v>
          </cell>
          <cell r="K116">
            <v>11.79</v>
          </cell>
          <cell r="L116">
            <v>17.84</v>
          </cell>
          <cell r="M116">
            <v>17.84</v>
          </cell>
          <cell r="N116">
            <v>19.04</v>
          </cell>
          <cell r="O116">
            <v>54.71</v>
          </cell>
          <cell r="P116">
            <v>19.04</v>
          </cell>
          <cell r="Q116">
            <v>19.04</v>
          </cell>
          <cell r="R116">
            <v>17.559999999999999</v>
          </cell>
          <cell r="S116">
            <v>55.64</v>
          </cell>
          <cell r="T116">
            <v>131.35</v>
          </cell>
          <cell r="U116">
            <v>3.07</v>
          </cell>
          <cell r="V116">
            <v>3.07</v>
          </cell>
          <cell r="W116">
            <v>3.07</v>
          </cell>
          <cell r="X116">
            <v>9.2100000000000009</v>
          </cell>
          <cell r="Y116">
            <v>2.93</v>
          </cell>
          <cell r="Z116">
            <v>4.43</v>
          </cell>
          <cell r="AA116">
            <v>4.43</v>
          </cell>
          <cell r="AB116">
            <v>11.79</v>
          </cell>
          <cell r="AC116">
            <v>17.84</v>
          </cell>
          <cell r="AD116">
            <v>17.84</v>
          </cell>
          <cell r="AE116">
            <v>19.04</v>
          </cell>
          <cell r="AF116">
            <v>54.71</v>
          </cell>
          <cell r="AG116">
            <v>19.04</v>
          </cell>
          <cell r="AH116">
            <v>19.04</v>
          </cell>
          <cell r="AI116">
            <v>17.559999999999999</v>
          </cell>
          <cell r="AJ116">
            <v>55.64</v>
          </cell>
          <cell r="AK116">
            <v>131.35</v>
          </cell>
          <cell r="AL116">
            <v>17.559999999999999</v>
          </cell>
          <cell r="AM116">
            <v>17.559999999999999</v>
          </cell>
          <cell r="AN116">
            <v>17.559999999999999</v>
          </cell>
          <cell r="AO116">
            <v>52.69</v>
          </cell>
          <cell r="AP116">
            <v>17.559999999999999</v>
          </cell>
          <cell r="AQ116">
            <v>17.559999999999999</v>
          </cell>
          <cell r="AR116">
            <v>17.559999999999999</v>
          </cell>
          <cell r="AS116">
            <v>52.69</v>
          </cell>
          <cell r="AT116">
            <v>17.559999999999999</v>
          </cell>
          <cell r="AU116">
            <v>17.559999999999999</v>
          </cell>
          <cell r="AV116">
            <v>17.559999999999999</v>
          </cell>
          <cell r="AW116">
            <v>52.69</v>
          </cell>
          <cell r="AX116">
            <v>17.559999999999999</v>
          </cell>
          <cell r="AY116">
            <v>17.559999999999999</v>
          </cell>
          <cell r="AZ116">
            <v>17.559999999999999</v>
          </cell>
          <cell r="BA116">
            <v>52.69</v>
          </cell>
          <cell r="BB116">
            <v>210.77</v>
          </cell>
          <cell r="BC116">
            <v>210.77</v>
          </cell>
          <cell r="BD116">
            <v>210.77</v>
          </cell>
          <cell r="BE116">
            <v>210.77</v>
          </cell>
          <cell r="BF116">
            <v>210.77</v>
          </cell>
          <cell r="BG116">
            <v>210.77</v>
          </cell>
          <cell r="BH116">
            <v>210.77</v>
          </cell>
          <cell r="BI116">
            <v>210.77</v>
          </cell>
          <cell r="BJ116">
            <v>210.77</v>
          </cell>
          <cell r="BK116">
            <v>210.77</v>
          </cell>
          <cell r="BL116">
            <v>210.77</v>
          </cell>
          <cell r="BM116">
            <v>210.77</v>
          </cell>
          <cell r="BN116">
            <v>210.77</v>
          </cell>
          <cell r="BO116">
            <v>210.77</v>
          </cell>
          <cell r="BP116">
            <v>210.77</v>
          </cell>
          <cell r="BQ116">
            <v>210.77</v>
          </cell>
          <cell r="BR116">
            <v>210.77</v>
          </cell>
          <cell r="BS116">
            <v>210.77</v>
          </cell>
          <cell r="BT116">
            <v>17.559999999999999</v>
          </cell>
          <cell r="BU116">
            <v>17.559999999999999</v>
          </cell>
          <cell r="BV116">
            <v>17.559999999999999</v>
          </cell>
          <cell r="BW116">
            <v>52.69</v>
          </cell>
          <cell r="BX116">
            <v>17.559999999999999</v>
          </cell>
          <cell r="BY116">
            <v>17.559999999999999</v>
          </cell>
          <cell r="BZ116">
            <v>17.559999999999999</v>
          </cell>
          <cell r="CA116">
            <v>52.69</v>
          </cell>
          <cell r="CB116">
            <v>17.559999999999999</v>
          </cell>
          <cell r="CC116">
            <v>17.559999999999999</v>
          </cell>
          <cell r="CD116">
            <v>17.559999999999999</v>
          </cell>
          <cell r="CE116">
            <v>52.69</v>
          </cell>
          <cell r="CF116">
            <v>17.559999999999999</v>
          </cell>
          <cell r="CG116">
            <v>17.559999999999999</v>
          </cell>
          <cell r="CH116">
            <v>17.559999999999999</v>
          </cell>
          <cell r="CI116">
            <v>52.69</v>
          </cell>
          <cell r="CJ116">
            <v>210.77</v>
          </cell>
          <cell r="CK116">
            <v>210.77</v>
          </cell>
          <cell r="CL116">
            <v>210.77</v>
          </cell>
          <cell r="CM116">
            <v>210.77</v>
          </cell>
          <cell r="CN116">
            <v>210.77</v>
          </cell>
          <cell r="CO116">
            <v>210.77</v>
          </cell>
          <cell r="CP116">
            <v>210.77</v>
          </cell>
          <cell r="CQ116">
            <v>210.77</v>
          </cell>
          <cell r="CR116">
            <v>210.77</v>
          </cell>
          <cell r="CS116">
            <v>210.77</v>
          </cell>
          <cell r="CT116">
            <v>210.77</v>
          </cell>
          <cell r="CU116">
            <v>210.77</v>
          </cell>
          <cell r="CV116">
            <v>210.77</v>
          </cell>
          <cell r="CW116">
            <v>210.77</v>
          </cell>
          <cell r="CX116">
            <v>210.77</v>
          </cell>
          <cell r="CY116">
            <v>210.77</v>
          </cell>
          <cell r="CZ116">
            <v>210.77</v>
          </cell>
          <cell r="DA116">
            <v>210.77</v>
          </cell>
        </row>
        <row r="117">
          <cell r="D117">
            <v>104.78</v>
          </cell>
          <cell r="E117">
            <v>104.78</v>
          </cell>
          <cell r="F117">
            <v>99.11</v>
          </cell>
          <cell r="G117">
            <v>308.66000000000003</v>
          </cell>
          <cell r="H117">
            <v>97.24</v>
          </cell>
          <cell r="I117">
            <v>96.48</v>
          </cell>
          <cell r="J117">
            <v>95.51</v>
          </cell>
          <cell r="K117">
            <v>289.23</v>
          </cell>
          <cell r="L117">
            <v>92.97</v>
          </cell>
          <cell r="M117">
            <v>91.21</v>
          </cell>
          <cell r="N117">
            <v>91.12</v>
          </cell>
          <cell r="O117">
            <v>275.3</v>
          </cell>
          <cell r="P117">
            <v>91.12</v>
          </cell>
          <cell r="Q117">
            <v>91.01</v>
          </cell>
          <cell r="R117">
            <v>90.05</v>
          </cell>
          <cell r="S117">
            <v>272.18</v>
          </cell>
          <cell r="T117">
            <v>1145.3800000000001</v>
          </cell>
          <cell r="U117">
            <v>104.78</v>
          </cell>
          <cell r="V117">
            <v>104.78</v>
          </cell>
          <cell r="W117">
            <v>99.11</v>
          </cell>
          <cell r="X117">
            <v>308.66000000000003</v>
          </cell>
          <cell r="Y117">
            <v>97.24</v>
          </cell>
          <cell r="Z117">
            <v>96.48</v>
          </cell>
          <cell r="AA117">
            <v>95.51</v>
          </cell>
          <cell r="AB117">
            <v>289.23</v>
          </cell>
          <cell r="AC117">
            <v>92.97</v>
          </cell>
          <cell r="AD117">
            <v>91.21</v>
          </cell>
          <cell r="AE117">
            <v>91.12</v>
          </cell>
          <cell r="AF117">
            <v>275.3</v>
          </cell>
          <cell r="AG117">
            <v>91.12</v>
          </cell>
          <cell r="AH117">
            <v>91.01</v>
          </cell>
          <cell r="AI117">
            <v>90.05</v>
          </cell>
          <cell r="AJ117">
            <v>272.18</v>
          </cell>
          <cell r="AK117">
            <v>1145.3800000000001</v>
          </cell>
          <cell r="AL117">
            <v>67.2</v>
          </cell>
          <cell r="AM117">
            <v>67.2</v>
          </cell>
          <cell r="AN117">
            <v>67.099999999999994</v>
          </cell>
          <cell r="AO117">
            <v>201.5</v>
          </cell>
          <cell r="AP117">
            <v>66.319999999999993</v>
          </cell>
          <cell r="AQ117">
            <v>66.319999999999993</v>
          </cell>
          <cell r="AR117">
            <v>66.319999999999993</v>
          </cell>
          <cell r="AS117">
            <v>198.97</v>
          </cell>
          <cell r="AT117">
            <v>63.04</v>
          </cell>
          <cell r="AU117">
            <v>63.04</v>
          </cell>
          <cell r="AV117">
            <v>62.45</v>
          </cell>
          <cell r="AW117">
            <v>188.53</v>
          </cell>
          <cell r="AX117">
            <v>62.28</v>
          </cell>
          <cell r="AY117">
            <v>62.28</v>
          </cell>
          <cell r="AZ117">
            <v>62.28</v>
          </cell>
          <cell r="BA117">
            <v>186.83</v>
          </cell>
          <cell r="BB117">
            <v>775.83</v>
          </cell>
          <cell r="BC117">
            <v>775.83</v>
          </cell>
          <cell r="BD117">
            <v>775.83</v>
          </cell>
          <cell r="BE117">
            <v>775.83</v>
          </cell>
          <cell r="BF117">
            <v>775.83</v>
          </cell>
          <cell r="BG117">
            <v>775.83</v>
          </cell>
          <cell r="BH117">
            <v>775.83</v>
          </cell>
          <cell r="BI117">
            <v>775.83</v>
          </cell>
          <cell r="BJ117">
            <v>775.83</v>
          </cell>
          <cell r="BK117">
            <v>775.83</v>
          </cell>
          <cell r="BL117">
            <v>775.83</v>
          </cell>
          <cell r="BM117">
            <v>775.83</v>
          </cell>
          <cell r="BN117">
            <v>775.83</v>
          </cell>
          <cell r="BO117">
            <v>775.83</v>
          </cell>
          <cell r="BP117">
            <v>775.83</v>
          </cell>
          <cell r="BQ117">
            <v>775.83</v>
          </cell>
          <cell r="BR117">
            <v>775.83</v>
          </cell>
          <cell r="BS117">
            <v>775.83</v>
          </cell>
          <cell r="BT117">
            <v>62.26</v>
          </cell>
          <cell r="BU117">
            <v>62.26</v>
          </cell>
          <cell r="BV117">
            <v>62.26</v>
          </cell>
          <cell r="BW117">
            <v>186.77</v>
          </cell>
          <cell r="BX117">
            <v>62.26</v>
          </cell>
          <cell r="BY117">
            <v>62.26</v>
          </cell>
          <cell r="BZ117">
            <v>62.26</v>
          </cell>
          <cell r="CA117">
            <v>186.77</v>
          </cell>
          <cell r="CB117">
            <v>62.23</v>
          </cell>
          <cell r="CC117">
            <v>62.16</v>
          </cell>
          <cell r="CD117">
            <v>62.16</v>
          </cell>
          <cell r="CE117">
            <v>186.54</v>
          </cell>
          <cell r="CF117">
            <v>60.43</v>
          </cell>
          <cell r="CG117">
            <v>60.43</v>
          </cell>
          <cell r="CH117">
            <v>59.73</v>
          </cell>
          <cell r="CI117">
            <v>180.59</v>
          </cell>
          <cell r="CJ117">
            <v>740.68</v>
          </cell>
          <cell r="CK117">
            <v>740.68</v>
          </cell>
          <cell r="CL117">
            <v>740.68</v>
          </cell>
          <cell r="CM117">
            <v>740.68</v>
          </cell>
          <cell r="CN117">
            <v>740.68</v>
          </cell>
          <cell r="CO117">
            <v>740.68</v>
          </cell>
          <cell r="CP117">
            <v>740.68</v>
          </cell>
          <cell r="CQ117">
            <v>740.68</v>
          </cell>
          <cell r="CR117">
            <v>740.68</v>
          </cell>
          <cell r="CS117">
            <v>740.68</v>
          </cell>
          <cell r="CT117">
            <v>740.68</v>
          </cell>
          <cell r="CU117">
            <v>740.68</v>
          </cell>
          <cell r="CV117">
            <v>740.68</v>
          </cell>
          <cell r="CW117">
            <v>740.68</v>
          </cell>
          <cell r="CX117">
            <v>740.68</v>
          </cell>
          <cell r="CY117">
            <v>740.68</v>
          </cell>
          <cell r="CZ117">
            <v>740.68</v>
          </cell>
          <cell r="DA117">
            <v>740.68</v>
          </cell>
        </row>
        <row r="118">
          <cell r="D118">
            <v>4.51</v>
          </cell>
          <cell r="E118">
            <v>4.51</v>
          </cell>
          <cell r="F118">
            <v>4.51</v>
          </cell>
          <cell r="G118">
            <v>13.53</v>
          </cell>
          <cell r="H118">
            <v>4.51</v>
          </cell>
          <cell r="I118">
            <v>4.51</v>
          </cell>
          <cell r="J118">
            <v>4.51</v>
          </cell>
          <cell r="K118">
            <v>13.53</v>
          </cell>
          <cell r="L118">
            <v>4.51</v>
          </cell>
          <cell r="M118">
            <v>4.51</v>
          </cell>
          <cell r="N118">
            <v>4.51</v>
          </cell>
          <cell r="O118">
            <v>13.53</v>
          </cell>
          <cell r="P118">
            <v>4.51</v>
          </cell>
          <cell r="Q118">
            <v>4.51</v>
          </cell>
          <cell r="R118">
            <v>4.51</v>
          </cell>
          <cell r="S118">
            <v>13.53</v>
          </cell>
          <cell r="T118">
            <v>54.13</v>
          </cell>
          <cell r="U118">
            <v>4.51</v>
          </cell>
          <cell r="V118">
            <v>4.51</v>
          </cell>
          <cell r="W118">
            <v>4.51</v>
          </cell>
          <cell r="X118">
            <v>13.53</v>
          </cell>
          <cell r="Y118">
            <v>4.51</v>
          </cell>
          <cell r="Z118">
            <v>4.51</v>
          </cell>
          <cell r="AA118">
            <v>4.51</v>
          </cell>
          <cell r="AB118">
            <v>13.53</v>
          </cell>
          <cell r="AC118">
            <v>4.51</v>
          </cell>
          <cell r="AD118">
            <v>4.51</v>
          </cell>
          <cell r="AE118">
            <v>4.51</v>
          </cell>
          <cell r="AF118">
            <v>13.53</v>
          </cell>
          <cell r="AG118">
            <v>4.51</v>
          </cell>
          <cell r="AH118">
            <v>4.51</v>
          </cell>
          <cell r="AI118">
            <v>4.51</v>
          </cell>
          <cell r="AJ118">
            <v>13.53</v>
          </cell>
          <cell r="AK118">
            <v>54.13</v>
          </cell>
          <cell r="AL118">
            <v>8.75</v>
          </cell>
          <cell r="AM118">
            <v>6.89</v>
          </cell>
          <cell r="AN118">
            <v>6.89</v>
          </cell>
          <cell r="AO118">
            <v>22.54</v>
          </cell>
          <cell r="AP118">
            <v>6.89</v>
          </cell>
          <cell r="AQ118">
            <v>6.33</v>
          </cell>
          <cell r="AR118">
            <v>5.91</v>
          </cell>
          <cell r="AS118">
            <v>19.14</v>
          </cell>
          <cell r="AT118">
            <v>5.91</v>
          </cell>
          <cell r="AU118">
            <v>5.91</v>
          </cell>
          <cell r="AV118">
            <v>5.91</v>
          </cell>
          <cell r="AW118">
            <v>17.739999999999998</v>
          </cell>
          <cell r="AX118">
            <v>5.91</v>
          </cell>
          <cell r="AY118">
            <v>5.91</v>
          </cell>
          <cell r="AZ118">
            <v>5.91</v>
          </cell>
          <cell r="BA118">
            <v>17.739999999999998</v>
          </cell>
          <cell r="BB118">
            <v>77.17</v>
          </cell>
          <cell r="BC118">
            <v>77.17</v>
          </cell>
          <cell r="BD118">
            <v>77.17</v>
          </cell>
          <cell r="BE118">
            <v>77.17</v>
          </cell>
          <cell r="BF118">
            <v>77.17</v>
          </cell>
          <cell r="BG118">
            <v>77.17</v>
          </cell>
          <cell r="BH118">
            <v>77.17</v>
          </cell>
          <cell r="BI118">
            <v>77.17</v>
          </cell>
          <cell r="BJ118">
            <v>77.17</v>
          </cell>
          <cell r="BK118">
            <v>77.17</v>
          </cell>
          <cell r="BL118">
            <v>77.17</v>
          </cell>
          <cell r="BM118">
            <v>77.17</v>
          </cell>
          <cell r="BN118">
            <v>77.17</v>
          </cell>
          <cell r="BO118">
            <v>77.17</v>
          </cell>
          <cell r="BP118">
            <v>77.17</v>
          </cell>
          <cell r="BQ118">
            <v>77.17</v>
          </cell>
          <cell r="BR118">
            <v>77.17</v>
          </cell>
          <cell r="BS118">
            <v>77.17</v>
          </cell>
          <cell r="BT118">
            <v>5.91</v>
          </cell>
          <cell r="BU118">
            <v>5.91</v>
          </cell>
          <cell r="BV118">
            <v>5.91</v>
          </cell>
          <cell r="BW118">
            <v>17.739999999999998</v>
          </cell>
          <cell r="BX118">
            <v>5.91</v>
          </cell>
          <cell r="BY118">
            <v>5.91</v>
          </cell>
          <cell r="BZ118">
            <v>5.91</v>
          </cell>
          <cell r="CA118">
            <v>17.739999999999998</v>
          </cell>
          <cell r="CB118">
            <v>5.91</v>
          </cell>
          <cell r="CC118">
            <v>5.91</v>
          </cell>
          <cell r="CD118">
            <v>5.91</v>
          </cell>
          <cell r="CE118">
            <v>17.739999999999998</v>
          </cell>
          <cell r="CF118">
            <v>5.91</v>
          </cell>
          <cell r="CG118">
            <v>5.91</v>
          </cell>
          <cell r="CH118">
            <v>5.91</v>
          </cell>
          <cell r="CI118">
            <v>17.739999999999998</v>
          </cell>
          <cell r="CJ118">
            <v>70.97</v>
          </cell>
          <cell r="CK118">
            <v>70.97</v>
          </cell>
          <cell r="CL118">
            <v>70.97</v>
          </cell>
          <cell r="CM118">
            <v>70.97</v>
          </cell>
          <cell r="CN118">
            <v>70.97</v>
          </cell>
          <cell r="CO118">
            <v>70.97</v>
          </cell>
          <cell r="CP118">
            <v>70.97</v>
          </cell>
          <cell r="CQ118">
            <v>70.97</v>
          </cell>
          <cell r="CR118">
            <v>70.97</v>
          </cell>
          <cell r="CS118">
            <v>70.97</v>
          </cell>
          <cell r="CT118">
            <v>70.97</v>
          </cell>
          <cell r="CU118">
            <v>70.97</v>
          </cell>
          <cell r="CV118">
            <v>70.97</v>
          </cell>
          <cell r="CW118">
            <v>70.97</v>
          </cell>
          <cell r="CX118">
            <v>70.97</v>
          </cell>
          <cell r="CY118">
            <v>70.97</v>
          </cell>
          <cell r="CZ118">
            <v>70.97</v>
          </cell>
          <cell r="DA118">
            <v>70.97</v>
          </cell>
        </row>
        <row r="119"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445172.76638737554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441702.15944854537</v>
          </cell>
        </row>
        <row r="120"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100245.77455569591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113348.66919891418</v>
          </cell>
        </row>
        <row r="121"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2470.9780569284276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1691.8084125403529</v>
          </cell>
        </row>
        <row r="122"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 t="b">
            <v>1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 t="b">
            <v>1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</row>
        <row r="125"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 t="str">
            <v>С.А. Андрейчик</v>
          </cell>
        </row>
        <row r="126"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0</v>
          </cell>
          <cell r="CZ126">
            <v>0</v>
          </cell>
          <cell r="DA126">
            <v>0</v>
          </cell>
        </row>
        <row r="127"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</row>
        <row r="128"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Группа ОС"/>
    </sheetNames>
    <sheetDataSet>
      <sheetData sheetId="0">
        <row r="14">
          <cell r="B14">
            <v>2007</v>
          </cell>
        </row>
        <row r="15">
          <cell r="B15">
            <v>2006</v>
          </cell>
        </row>
        <row r="16">
          <cell r="B16">
            <v>2005</v>
          </cell>
        </row>
      </sheetData>
      <sheetData sheetId="1" refreshError="1"/>
      <sheetData sheetId="2">
        <row r="4">
          <cell r="A4" t="str">
            <v>ОАО "Тюменская региональная генерирующая компания" (ОАО "ТГК-10")</v>
          </cell>
        </row>
        <row r="10">
          <cell r="A10" t="str">
            <v>Тюменская ТЭЦ-1</v>
          </cell>
        </row>
        <row r="11">
          <cell r="A11" t="str">
            <v>Тюменская ТЭЦ-2</v>
          </cell>
        </row>
        <row r="12">
          <cell r="A12" t="str">
            <v>Тобольская ТЭЦ</v>
          </cell>
        </row>
        <row r="13">
          <cell r="A13" t="str">
            <v>Квартальные котельные г.Тюмени</v>
          </cell>
        </row>
        <row r="28">
          <cell r="A28" t="str">
            <v>печное топливо</v>
          </cell>
        </row>
      </sheetData>
      <sheetData sheetId="3">
        <row r="8">
          <cell r="D8">
            <v>1616.4565217391305</v>
          </cell>
          <cell r="E8">
            <v>1616.4565217391305</v>
          </cell>
          <cell r="F8">
            <v>1707</v>
          </cell>
          <cell r="G8">
            <v>1707</v>
          </cell>
          <cell r="H8">
            <v>1679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</row>
        <row r="9">
          <cell r="D9">
            <v>4764</v>
          </cell>
          <cell r="E9">
            <v>4937.9970000000003</v>
          </cell>
          <cell r="F9">
            <v>10329.200000000001</v>
          </cell>
          <cell r="G9">
            <v>10329.200000000001</v>
          </cell>
          <cell r="H9">
            <v>10513.880000000001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</row>
        <row r="10">
          <cell r="D10">
            <v>4371</v>
          </cell>
          <cell r="E10">
            <v>4528.5830000000005</v>
          </cell>
          <cell r="F10">
            <v>9398.9900000000016</v>
          </cell>
          <cell r="G10">
            <v>9398.9900000000016</v>
          </cell>
          <cell r="H10">
            <v>9605.5600000000013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</row>
        <row r="11">
          <cell r="D11">
            <v>4315.47</v>
          </cell>
          <cell r="E11">
            <v>4473.0530000000008</v>
          </cell>
          <cell r="F11">
            <v>9398.9900000000016</v>
          </cell>
          <cell r="G11">
            <v>9398.9900000000016</v>
          </cell>
          <cell r="H11">
            <v>9500.2000000000007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  <row r="12">
          <cell r="D12">
            <v>4084.9</v>
          </cell>
          <cell r="E12">
            <v>4146.5630000000001</v>
          </cell>
          <cell r="F12">
            <v>9320</v>
          </cell>
          <cell r="G12">
            <v>9320</v>
          </cell>
          <cell r="H12">
            <v>9240.33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</row>
        <row r="13">
          <cell r="D13">
            <v>4084.9</v>
          </cell>
          <cell r="E13">
            <v>4146.5630000000001</v>
          </cell>
          <cell r="F13">
            <v>9320</v>
          </cell>
          <cell r="G13">
            <v>9320</v>
          </cell>
          <cell r="H13">
            <v>9240.33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</row>
        <row r="14">
          <cell r="D14" t="e">
            <v>#NAME?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</row>
        <row r="15">
          <cell r="D15" t="e">
            <v>#NAME?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</row>
        <row r="16">
          <cell r="D16" t="e">
            <v>#NAME?</v>
          </cell>
          <cell r="E16" t="e">
            <v>#NAME?</v>
          </cell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</row>
        <row r="17">
          <cell r="D17" t="e">
            <v>#NAME?</v>
          </cell>
          <cell r="E17" t="e">
            <v>#NAME?</v>
          </cell>
          <cell r="F17" t="e">
            <v>#NAME?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</row>
        <row r="18">
          <cell r="D18">
            <v>182916</v>
          </cell>
          <cell r="E18">
            <v>182916</v>
          </cell>
          <cell r="F18">
            <v>465041.49469999992</v>
          </cell>
          <cell r="G18">
            <v>465041.49469999992</v>
          </cell>
          <cell r="H18">
            <v>799742.3069999998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</row>
        <row r="19">
          <cell r="D19">
            <v>164191.9019728534</v>
          </cell>
          <cell r="E19">
            <v>164191.9019728534</v>
          </cell>
          <cell r="F19">
            <v>366823.68968145538</v>
          </cell>
          <cell r="G19">
            <v>366823.68968145538</v>
          </cell>
          <cell r="H19">
            <v>449185.29437705921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</row>
        <row r="20">
          <cell r="D20">
            <v>42689.894512941886</v>
          </cell>
          <cell r="E20">
            <v>42689.894512941886</v>
          </cell>
          <cell r="F20">
            <v>95374.159317178404</v>
          </cell>
          <cell r="G20">
            <v>95374.159317178404</v>
          </cell>
          <cell r="H20">
            <v>116788.1765380354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</row>
        <row r="21">
          <cell r="D21">
            <v>35883.609999999993</v>
          </cell>
          <cell r="E21">
            <v>35883.609999999993</v>
          </cell>
          <cell r="F21">
            <v>106188</v>
          </cell>
          <cell r="G21">
            <v>106188</v>
          </cell>
          <cell r="H21">
            <v>106188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</row>
        <row r="22">
          <cell r="D22">
            <v>271157.32999999996</v>
          </cell>
          <cell r="E22">
            <v>271158.32999999996</v>
          </cell>
          <cell r="F22">
            <v>645996</v>
          </cell>
          <cell r="G22">
            <v>645996</v>
          </cell>
          <cell r="H22">
            <v>1164616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</row>
        <row r="23">
          <cell r="D23">
            <v>352292.51778499997</v>
          </cell>
          <cell r="E23">
            <v>352751.65778499999</v>
          </cell>
          <cell r="F23">
            <v>905276.20421983139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</row>
        <row r="24">
          <cell r="D24">
            <v>0</v>
          </cell>
          <cell r="E24">
            <v>0</v>
          </cell>
          <cell r="F24">
            <v>83963.616419831262</v>
          </cell>
          <cell r="G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</row>
        <row r="25">
          <cell r="D25">
            <v>71235</v>
          </cell>
          <cell r="E25">
            <v>71235</v>
          </cell>
          <cell r="F25">
            <v>77194</v>
          </cell>
          <cell r="G25">
            <v>77194</v>
          </cell>
          <cell r="H25">
            <v>161046.66886032201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</row>
        <row r="26">
          <cell r="D26">
            <v>104048.62999999999</v>
          </cell>
          <cell r="E26">
            <v>104048.62999999999</v>
          </cell>
          <cell r="F26">
            <v>229594.87</v>
          </cell>
          <cell r="G26">
            <v>229594.87</v>
          </cell>
          <cell r="H26">
            <v>229188.65497602479</v>
          </cell>
          <cell r="I26" t="e">
            <v>#NAME?</v>
          </cell>
          <cell r="J26" t="e">
            <v>#NAME?</v>
          </cell>
          <cell r="K26" t="e">
            <v>#NAME?</v>
          </cell>
          <cell r="L26" t="e">
            <v>#NAME?</v>
          </cell>
        </row>
        <row r="27">
          <cell r="D27">
            <v>82656.487785000005</v>
          </cell>
          <cell r="E27">
            <v>82656.487785000005</v>
          </cell>
          <cell r="F27">
            <v>191809.00779999999</v>
          </cell>
          <cell r="G27">
            <v>191809.00779999999</v>
          </cell>
          <cell r="H27">
            <v>207668.79615800001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</row>
        <row r="28">
          <cell r="D28">
            <v>43602.590000000004</v>
          </cell>
          <cell r="E28">
            <v>43602.590000000004</v>
          </cell>
          <cell r="F28">
            <v>94573.67</v>
          </cell>
          <cell r="G28">
            <v>94573.67</v>
          </cell>
          <cell r="H28">
            <v>102095.84415800002</v>
          </cell>
          <cell r="I28" t="e">
            <v>#NAME?</v>
          </cell>
          <cell r="J28" t="e">
            <v>#NAME?</v>
          </cell>
          <cell r="K28" t="e">
            <v>#NAME?</v>
          </cell>
          <cell r="L28" t="e">
            <v>#NAME?</v>
          </cell>
        </row>
        <row r="29">
          <cell r="D29">
            <v>532</v>
          </cell>
          <cell r="E29">
            <v>532</v>
          </cell>
          <cell r="F29">
            <v>1064</v>
          </cell>
          <cell r="G29">
            <v>1064</v>
          </cell>
          <cell r="H29">
            <v>1170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</row>
        <row r="30">
          <cell r="D30">
            <v>38521.897785000001</v>
          </cell>
          <cell r="E30">
            <v>38521.897785000001</v>
          </cell>
          <cell r="F30">
            <v>96171.337799999994</v>
          </cell>
          <cell r="G30">
            <v>96171.337799999994</v>
          </cell>
          <cell r="H30">
            <v>104402.952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 t="e">
            <v>#NAME?</v>
          </cell>
          <cell r="J31" t="e">
            <v>#NAME?</v>
          </cell>
          <cell r="K31" t="e">
            <v>#NAME?</v>
          </cell>
          <cell r="L31" t="e">
            <v>#NAME?</v>
          </cell>
        </row>
        <row r="32">
          <cell r="D32">
            <v>519.33000000000004</v>
          </cell>
          <cell r="E32">
            <v>519.33000000000004</v>
          </cell>
          <cell r="F32">
            <v>1669.03</v>
          </cell>
          <cell r="G32">
            <v>1669.03</v>
          </cell>
          <cell r="H32">
            <v>1835.9330000000002</v>
          </cell>
          <cell r="I32" t="e">
            <v>#NAME?</v>
          </cell>
          <cell r="J32" t="e">
            <v>#NAME?</v>
          </cell>
          <cell r="K32" t="e">
            <v>#NAME?</v>
          </cell>
          <cell r="L32" t="e">
            <v>#NAME?</v>
          </cell>
        </row>
        <row r="33">
          <cell r="D33">
            <v>3328.3900000000003</v>
          </cell>
          <cell r="E33">
            <v>3328.3900000000003</v>
          </cell>
          <cell r="F33">
            <v>8091.6799999999994</v>
          </cell>
          <cell r="G33">
            <v>8091.6799999999994</v>
          </cell>
          <cell r="H33">
            <v>8698.5560000000005</v>
          </cell>
          <cell r="I33" t="e">
            <v>#NAME?</v>
          </cell>
          <cell r="J33" t="e">
            <v>#NAME?</v>
          </cell>
          <cell r="K33" t="e">
            <v>#NAME?</v>
          </cell>
          <cell r="L33" t="e">
            <v>#NAME?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 t="e">
            <v>#NAME?</v>
          </cell>
          <cell r="J34" t="e">
            <v>#NAME?</v>
          </cell>
          <cell r="K34" t="e">
            <v>#NAME?</v>
          </cell>
          <cell r="L34" t="e">
            <v>#NAME?</v>
          </cell>
        </row>
        <row r="35">
          <cell r="D35">
            <v>1483.94</v>
          </cell>
          <cell r="E35">
            <v>1483.94</v>
          </cell>
          <cell r="F35">
            <v>5057.9000000000005</v>
          </cell>
          <cell r="G35">
            <v>5057.9000000000005</v>
          </cell>
          <cell r="H35">
            <v>5552.9000000000005</v>
          </cell>
          <cell r="I35" t="e">
            <v>#NAME?</v>
          </cell>
          <cell r="J35" t="e">
            <v>#NAME?</v>
          </cell>
          <cell r="K35" t="e">
            <v>#NAME?</v>
          </cell>
          <cell r="L35" t="e">
            <v>#NAME?</v>
          </cell>
        </row>
        <row r="36">
          <cell r="D36">
            <v>5704.7400000000016</v>
          </cell>
          <cell r="E36">
            <v>5704.7400000000016</v>
          </cell>
          <cell r="F36">
            <v>9902.0999999999985</v>
          </cell>
          <cell r="G36">
            <v>9902.0999999999985</v>
          </cell>
          <cell r="H36">
            <v>10830.7575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</row>
        <row r="37">
          <cell r="D37">
            <v>0</v>
          </cell>
          <cell r="E37">
            <v>459.14</v>
          </cell>
          <cell r="F37">
            <v>5497</v>
          </cell>
          <cell r="G37">
            <v>5497</v>
          </cell>
          <cell r="H37">
            <v>5909.2749999999996</v>
          </cell>
          <cell r="I37" t="e">
            <v>#NAME?</v>
          </cell>
          <cell r="J37" t="e">
            <v>#NAME?</v>
          </cell>
          <cell r="K37" t="e">
            <v>#NAME?</v>
          </cell>
          <cell r="L37" t="e">
            <v>#NAME?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 t="e">
            <v>#NAME?</v>
          </cell>
          <cell r="J38" t="e">
            <v>#NAME?</v>
          </cell>
          <cell r="K38" t="e">
            <v>#NAME?</v>
          </cell>
          <cell r="L38" t="e">
            <v>#NAME?</v>
          </cell>
        </row>
        <row r="39">
          <cell r="D39">
            <v>83316</v>
          </cell>
          <cell r="E39">
            <v>83316</v>
          </cell>
          <cell r="F39">
            <v>260115</v>
          </cell>
          <cell r="G39">
            <v>260115</v>
          </cell>
          <cell r="H39">
            <v>200560</v>
          </cell>
        </row>
        <row r="40">
          <cell r="D40">
            <v>0</v>
          </cell>
          <cell r="E40">
            <v>0</v>
          </cell>
          <cell r="F40">
            <v>32382</v>
          </cell>
          <cell r="G40">
            <v>32416</v>
          </cell>
          <cell r="H40">
            <v>34847.199999999997</v>
          </cell>
          <cell r="I40" t="e">
            <v>#NAME?</v>
          </cell>
          <cell r="J40" t="e">
            <v>#NAME?</v>
          </cell>
          <cell r="K40" t="e">
            <v>#NAME?</v>
          </cell>
          <cell r="L40" t="e">
            <v>#NAME?</v>
          </cell>
        </row>
        <row r="41">
          <cell r="D41">
            <v>92492.999840000004</v>
          </cell>
          <cell r="E41">
            <v>92492.999840000004</v>
          </cell>
          <cell r="F41">
            <v>184434.01002000002</v>
          </cell>
          <cell r="G41">
            <v>184434.01002000002</v>
          </cell>
          <cell r="H41">
            <v>484214.00000000006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</row>
        <row r="42">
          <cell r="D42">
            <v>3935</v>
          </cell>
          <cell r="E42">
            <v>3935</v>
          </cell>
          <cell r="F42">
            <v>16000.01</v>
          </cell>
          <cell r="G42">
            <v>16000.01</v>
          </cell>
          <cell r="H42">
            <v>11430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</row>
        <row r="43">
          <cell r="D43">
            <v>2510</v>
          </cell>
          <cell r="E43">
            <v>2510</v>
          </cell>
          <cell r="F43">
            <v>0</v>
          </cell>
          <cell r="G43">
            <v>0</v>
          </cell>
          <cell r="H43">
            <v>179260</v>
          </cell>
          <cell r="I43" t="e">
            <v>#NAME?</v>
          </cell>
          <cell r="J43" t="e">
            <v>#NAME?</v>
          </cell>
          <cell r="K43" t="e">
            <v>#NAME?</v>
          </cell>
          <cell r="L43" t="e">
            <v>#NAME?</v>
          </cell>
        </row>
        <row r="44">
          <cell r="D44">
            <v>86047.999840000004</v>
          </cell>
          <cell r="E44">
            <v>86047.999840000004</v>
          </cell>
          <cell r="F44">
            <v>168434.00002000001</v>
          </cell>
          <cell r="G44">
            <v>168434.00002000001</v>
          </cell>
          <cell r="H44">
            <v>293524.00000000006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 t="e">
            <v>#NAME?</v>
          </cell>
          <cell r="J45" t="e">
            <v>#NAME?</v>
          </cell>
          <cell r="K45" t="e">
            <v>#NAME?</v>
          </cell>
          <cell r="L45" t="e">
            <v>#NAME?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 t="e">
            <v>#NAME?</v>
          </cell>
          <cell r="J46" t="e">
            <v>#NAME?</v>
          </cell>
          <cell r="K46" t="e">
            <v>#NAME?</v>
          </cell>
          <cell r="L46" t="e">
            <v>#NAME?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 t="e">
            <v>#NAME?</v>
          </cell>
          <cell r="J47" t="e">
            <v>#NAME?</v>
          </cell>
          <cell r="K47" t="e">
            <v>#NAME?</v>
          </cell>
          <cell r="L47" t="e">
            <v>#NAME?</v>
          </cell>
        </row>
        <row r="48">
          <cell r="D48" t="e">
            <v>#NAME?</v>
          </cell>
          <cell r="E48" t="e">
            <v>#NAME?</v>
          </cell>
          <cell r="F48" t="e">
            <v>#NAME?</v>
          </cell>
          <cell r="G48" t="e">
            <v>#NAME?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</row>
        <row r="49">
          <cell r="D49" t="e">
            <v>#NAME?</v>
          </cell>
          <cell r="E49" t="e">
            <v>#NAME?</v>
          </cell>
          <cell r="F49" t="e">
            <v>#NAME?</v>
          </cell>
          <cell r="G49" t="e">
            <v>#NAME?</v>
          </cell>
          <cell r="H49" t="e">
            <v>#NAME?</v>
          </cell>
          <cell r="I49" t="e">
            <v>#NAME?</v>
          </cell>
          <cell r="J49" t="e">
            <v>#NAME?</v>
          </cell>
          <cell r="K49" t="e">
            <v>#NAME?</v>
          </cell>
          <cell r="L49" t="e">
            <v>#NAME?</v>
          </cell>
        </row>
        <row r="50">
          <cell r="D50" t="e">
            <v>#NAME?</v>
          </cell>
          <cell r="E50" t="e">
            <v>#NAME?</v>
          </cell>
          <cell r="F50" t="e">
            <v>#NAME?</v>
          </cell>
          <cell r="G50" t="e">
            <v>#NAME?</v>
          </cell>
          <cell r="H50" t="e">
            <v>#NAME?</v>
          </cell>
          <cell r="I50" t="e">
            <v>#NAME?</v>
          </cell>
          <cell r="J50" t="e">
            <v>#NAME?</v>
          </cell>
          <cell r="K50" t="e">
            <v>#NAME?</v>
          </cell>
          <cell r="L50" t="e">
            <v>#NAME?</v>
          </cell>
        </row>
        <row r="51">
          <cell r="I51" t="e">
            <v>#NAME?</v>
          </cell>
          <cell r="J51" t="e">
            <v>#NAME?</v>
          </cell>
          <cell r="K51" t="e">
            <v>#NAME?</v>
          </cell>
          <cell r="L51" t="e">
            <v>#NAME?</v>
          </cell>
        </row>
        <row r="52">
          <cell r="D52" t="e">
            <v>#NAME?</v>
          </cell>
          <cell r="E52" t="e">
            <v>#NAME?</v>
          </cell>
          <cell r="F52" t="e">
            <v>#NAME?</v>
          </cell>
          <cell r="G52" t="e">
            <v>#NAME?</v>
          </cell>
          <cell r="H52" t="e">
            <v>#NAME?</v>
          </cell>
          <cell r="I52" t="e">
            <v>#NAME?</v>
          </cell>
          <cell r="J52" t="e">
            <v>#NAME?</v>
          </cell>
          <cell r="K52" t="e">
            <v>#NAME?</v>
          </cell>
          <cell r="L52" t="e">
            <v>#NAME?</v>
          </cell>
        </row>
        <row r="53">
          <cell r="D53" t="e">
            <v>#NAME?</v>
          </cell>
          <cell r="E53" t="e">
            <v>#NAME?</v>
          </cell>
          <cell r="F53" t="e">
            <v>#NAME?</v>
          </cell>
          <cell r="G53" t="e">
            <v>#NAME?</v>
          </cell>
          <cell r="H53" t="e">
            <v>#NAME?</v>
          </cell>
          <cell r="I53" t="e">
            <v>#NAME?</v>
          </cell>
          <cell r="J53" t="e">
            <v>#NAME?</v>
          </cell>
          <cell r="K53" t="e">
            <v>#NAME?</v>
          </cell>
          <cell r="L53" t="e">
            <v>#NAME?</v>
          </cell>
        </row>
        <row r="54">
          <cell r="D54" t="e">
            <v>#NAME?</v>
          </cell>
          <cell r="E54" t="e">
            <v>#NAME?</v>
          </cell>
          <cell r="F54" t="e">
            <v>#NAME?</v>
          </cell>
          <cell r="G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</row>
        <row r="55">
          <cell r="I55" t="e">
            <v>#NAME?</v>
          </cell>
          <cell r="J55" t="e">
            <v>#NAME?</v>
          </cell>
          <cell r="K55" t="e">
            <v>#NAME?</v>
          </cell>
          <cell r="L55" t="e">
            <v>#NAME?</v>
          </cell>
        </row>
        <row r="57">
          <cell r="D57">
            <v>139068.4</v>
          </cell>
          <cell r="E57">
            <v>139067.5</v>
          </cell>
          <cell r="F57">
            <v>136702.71</v>
          </cell>
          <cell r="G57">
            <v>136702.71</v>
          </cell>
          <cell r="H57">
            <v>481659</v>
          </cell>
          <cell r="I57" t="e">
            <v>#NAME?</v>
          </cell>
          <cell r="J57" t="e">
            <v>#NAME?</v>
          </cell>
          <cell r="K57" t="e">
            <v>#NAME?</v>
          </cell>
          <cell r="L57" t="e">
            <v>#NAME?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134396</v>
          </cell>
          <cell r="I58" t="e">
            <v>#NAME?</v>
          </cell>
          <cell r="J58" t="e">
            <v>#NAME?</v>
          </cell>
          <cell r="K58" t="e">
            <v>#NAME?</v>
          </cell>
          <cell r="L58" t="e">
            <v>#NAME?</v>
          </cell>
        </row>
        <row r="59">
          <cell r="D59">
            <v>105547</v>
          </cell>
          <cell r="E59">
            <v>105547</v>
          </cell>
          <cell r="F59">
            <v>71784</v>
          </cell>
          <cell r="G59">
            <v>71784</v>
          </cell>
          <cell r="H59">
            <v>228101</v>
          </cell>
          <cell r="I59" t="e">
            <v>#NAME?</v>
          </cell>
          <cell r="J59" t="e">
            <v>#NAME?</v>
          </cell>
          <cell r="K59" t="e">
            <v>#NAME?</v>
          </cell>
          <cell r="L59" t="e">
            <v>#NAME?</v>
          </cell>
        </row>
        <row r="60">
          <cell r="D60">
            <v>7728.4000000000005</v>
          </cell>
          <cell r="E60">
            <v>7726.5</v>
          </cell>
          <cell r="F60">
            <v>25084</v>
          </cell>
          <cell r="G60">
            <v>25084</v>
          </cell>
          <cell r="H60">
            <v>60128</v>
          </cell>
          <cell r="I60" t="e">
            <v>#NAME?</v>
          </cell>
          <cell r="J60" t="e">
            <v>#NAME?</v>
          </cell>
          <cell r="K60" t="e">
            <v>#NAME?</v>
          </cell>
          <cell r="L60" t="e">
            <v>#NAME?</v>
          </cell>
        </row>
        <row r="61">
          <cell r="D61">
            <v>5602</v>
          </cell>
          <cell r="E61">
            <v>5602</v>
          </cell>
          <cell r="F61">
            <v>10356</v>
          </cell>
          <cell r="G61">
            <v>10356</v>
          </cell>
          <cell r="H61">
            <v>18326</v>
          </cell>
          <cell r="I61" t="e">
            <v>#NAME?</v>
          </cell>
          <cell r="J61" t="e">
            <v>#NAME?</v>
          </cell>
          <cell r="K61" t="e">
            <v>#NAME?</v>
          </cell>
          <cell r="L61" t="e">
            <v>#NAME?</v>
          </cell>
        </row>
        <row r="62">
          <cell r="I62" t="e">
            <v>#NAME?</v>
          </cell>
          <cell r="J62" t="e">
            <v>#NAME?</v>
          </cell>
          <cell r="K62" t="e">
            <v>#NAME?</v>
          </cell>
          <cell r="L62" t="e">
            <v>#NAME?</v>
          </cell>
        </row>
        <row r="63">
          <cell r="D63">
            <v>20191</v>
          </cell>
          <cell r="E63">
            <v>20192</v>
          </cell>
          <cell r="F63">
            <v>29478.71</v>
          </cell>
          <cell r="G63">
            <v>29478.71</v>
          </cell>
          <cell r="H63">
            <v>40708</v>
          </cell>
          <cell r="I63" t="e">
            <v>#NAME?</v>
          </cell>
          <cell r="J63" t="e">
            <v>#NAME?</v>
          </cell>
          <cell r="K63" t="e">
            <v>#NAME?</v>
          </cell>
          <cell r="L63" t="e">
            <v>#NAME?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662713.81000000006</v>
          </cell>
          <cell r="I65" t="e">
            <v>#NAME?</v>
          </cell>
          <cell r="J65" t="e">
            <v>#NAME?</v>
          </cell>
          <cell r="K65" t="e">
            <v>#NAME?</v>
          </cell>
          <cell r="L65" t="e">
            <v>#NAME?</v>
          </cell>
        </row>
        <row r="67">
          <cell r="D67">
            <v>423663.68421052641</v>
          </cell>
          <cell r="E67">
            <v>423662.5</v>
          </cell>
          <cell r="F67">
            <v>791768.69039473671</v>
          </cell>
          <cell r="G67">
            <v>791768.69039473671</v>
          </cell>
          <cell r="H67">
            <v>814062.49605263118</v>
          </cell>
          <cell r="I67" t="e">
            <v>#NAME?</v>
          </cell>
          <cell r="J67" t="e">
            <v>#NAME?</v>
          </cell>
          <cell r="K67" t="e">
            <v>#NAME?</v>
          </cell>
          <cell r="L67" t="e">
            <v>#NAME?</v>
          </cell>
        </row>
        <row r="68">
          <cell r="D68">
            <v>101679.28421052634</v>
          </cell>
          <cell r="E68">
            <v>101679.28421052634</v>
          </cell>
          <cell r="F68">
            <v>190024.4856947368</v>
          </cell>
          <cell r="G68">
            <v>190024.4856947368</v>
          </cell>
          <cell r="H68">
            <v>195374.99905263149</v>
          </cell>
          <cell r="I68" t="e">
            <v>#NAME?</v>
          </cell>
          <cell r="J68" t="e">
            <v>#NAME?</v>
          </cell>
          <cell r="K68" t="e">
            <v>#NAME?</v>
          </cell>
          <cell r="L68" t="e">
            <v>#NAME?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585324.68799999997</v>
          </cell>
          <cell r="I70" t="e">
            <v>#NAME?</v>
          </cell>
          <cell r="J70" t="e">
            <v>#NAME?</v>
          </cell>
          <cell r="K70" t="e">
            <v>#NAME?</v>
          </cell>
          <cell r="L70" t="e">
            <v>#NAME?</v>
          </cell>
        </row>
        <row r="72">
          <cell r="D72">
            <v>240747.68421052635</v>
          </cell>
          <cell r="E72">
            <v>240746.78421052633</v>
          </cell>
          <cell r="F72">
            <v>326727.19569473679</v>
          </cell>
          <cell r="G72">
            <v>326727.19569473679</v>
          </cell>
          <cell r="H72">
            <v>1262358.6870526313</v>
          </cell>
          <cell r="I72" t="e">
            <v>#NAME?</v>
          </cell>
          <cell r="J72" t="e">
            <v>#NAME?</v>
          </cell>
          <cell r="K72" t="e">
            <v>#NAME?</v>
          </cell>
          <cell r="L72" t="e">
            <v>#NAME?</v>
          </cell>
        </row>
        <row r="73">
          <cell r="D73" t="e">
            <v>#NAME?</v>
          </cell>
          <cell r="E73" t="e">
            <v>#NAME?</v>
          </cell>
          <cell r="F73" t="e">
            <v>#NAME?</v>
          </cell>
          <cell r="G73" t="e">
            <v>#NAME?</v>
          </cell>
          <cell r="H73" t="e">
            <v>#NAME?</v>
          </cell>
          <cell r="I73" t="e">
            <v>#NAME?</v>
          </cell>
          <cell r="J73" t="e">
            <v>#NAME?</v>
          </cell>
          <cell r="K73" t="e">
            <v>#NAME?</v>
          </cell>
          <cell r="L73" t="e">
            <v>#NAME?</v>
          </cell>
        </row>
        <row r="74">
          <cell r="D74" t="e">
            <v>#NAME?</v>
          </cell>
          <cell r="E74" t="e">
            <v>#NAME?</v>
          </cell>
          <cell r="F74" t="e">
            <v>#NAME?</v>
          </cell>
          <cell r="G74" t="e">
            <v>#NAME?</v>
          </cell>
          <cell r="H74" t="e">
            <v>#NAME?</v>
          </cell>
          <cell r="I74" t="e">
            <v>#NAME?</v>
          </cell>
          <cell r="J74" t="e">
            <v>#NAME?</v>
          </cell>
          <cell r="K74" t="e">
            <v>#NAME?</v>
          </cell>
          <cell r="L74" t="e">
            <v>#NAME?</v>
          </cell>
        </row>
        <row r="75">
          <cell r="I75" t="e">
            <v>#NAME?</v>
          </cell>
          <cell r="J75" t="e">
            <v>#NAME?</v>
          </cell>
          <cell r="K75" t="e">
            <v>#NAME?</v>
          </cell>
          <cell r="L75" t="e">
            <v>#NAME?</v>
          </cell>
        </row>
        <row r="77">
          <cell r="D77" t="e">
            <v>#NAME?</v>
          </cell>
          <cell r="E77" t="e">
            <v>#NAME?</v>
          </cell>
          <cell r="F77" t="e">
            <v>#NAME?</v>
          </cell>
          <cell r="G77" t="e">
            <v>#NAME?</v>
          </cell>
          <cell r="H77" t="e">
            <v>#NAME?</v>
          </cell>
          <cell r="I77" t="e">
            <v>#NAME?</v>
          </cell>
          <cell r="J77" t="e">
            <v>#NAME?</v>
          </cell>
          <cell r="K77" t="e">
            <v>#NAME?</v>
          </cell>
          <cell r="L77" t="e">
            <v>#NAME?</v>
          </cell>
        </row>
        <row r="78">
          <cell r="D78" t="e">
            <v>#NAME?</v>
          </cell>
          <cell r="E78" t="e">
            <v>#NAME?</v>
          </cell>
          <cell r="F78" t="e">
            <v>#NAME?</v>
          </cell>
          <cell r="G78" t="e">
            <v>#NAME?</v>
          </cell>
          <cell r="H78" t="e">
            <v>#NAME?</v>
          </cell>
          <cell r="I78" t="e">
            <v>#NAME?</v>
          </cell>
          <cell r="J78" t="e">
            <v>#NAME?</v>
          </cell>
          <cell r="K78" t="e">
            <v>#NAME?</v>
          </cell>
          <cell r="L78" t="e">
            <v>#NAME?</v>
          </cell>
        </row>
        <row r="79">
          <cell r="D79" t="e">
            <v>#NAME?</v>
          </cell>
          <cell r="E79" t="e">
            <v>#NAME?</v>
          </cell>
          <cell r="F79" t="e">
            <v>#NAME?</v>
          </cell>
          <cell r="G79" t="e">
            <v>#NAME?</v>
          </cell>
          <cell r="H79" t="e">
            <v>#NAME?</v>
          </cell>
          <cell r="I79" t="e">
            <v>#NAME?</v>
          </cell>
          <cell r="J79" t="e">
            <v>#NAME?</v>
          </cell>
          <cell r="K79" t="e">
            <v>#NAME?</v>
          </cell>
          <cell r="L79" t="e">
            <v>#NAME?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 t="e">
            <v>#NAME?</v>
          </cell>
          <cell r="J80" t="e">
            <v>#NAME?</v>
          </cell>
          <cell r="K80" t="e">
            <v>#NAME?</v>
          </cell>
          <cell r="L80" t="e">
            <v>#NAME?</v>
          </cell>
        </row>
        <row r="82">
          <cell r="D82">
            <v>0</v>
          </cell>
          <cell r="E82">
            <v>0</v>
          </cell>
          <cell r="F82">
            <v>770728</v>
          </cell>
          <cell r="G82">
            <v>770728</v>
          </cell>
          <cell r="H82">
            <v>852018</v>
          </cell>
          <cell r="I82" t="e">
            <v>#NAME?</v>
          </cell>
          <cell r="J82" t="e">
            <v>#NAME?</v>
          </cell>
          <cell r="K82" t="e">
            <v>#NAME?</v>
          </cell>
          <cell r="L82" t="e">
            <v>#NAME?</v>
          </cell>
        </row>
        <row r="83">
          <cell r="D83">
            <v>0</v>
          </cell>
          <cell r="E83">
            <v>0</v>
          </cell>
          <cell r="F83">
            <v>770728</v>
          </cell>
          <cell r="G83">
            <v>770728</v>
          </cell>
          <cell r="H83">
            <v>852018</v>
          </cell>
          <cell r="I83" t="e">
            <v>#NAME?</v>
          </cell>
          <cell r="J83" t="e">
            <v>#NAME?</v>
          </cell>
          <cell r="K83" t="e">
            <v>#NAME?</v>
          </cell>
          <cell r="L83" t="e">
            <v>#NAME?</v>
          </cell>
        </row>
        <row r="84">
          <cell r="I84" t="e">
            <v>#NAME?</v>
          </cell>
          <cell r="J84" t="e">
            <v>#NAME?</v>
          </cell>
          <cell r="K84" t="e">
            <v>#NAME?</v>
          </cell>
          <cell r="L84" t="e">
            <v>#NAME?</v>
          </cell>
        </row>
        <row r="86">
          <cell r="D86" t="e">
            <v>#NAME?</v>
          </cell>
          <cell r="E86" t="e">
            <v>#NAME?</v>
          </cell>
          <cell r="F86" t="e">
            <v>#NAME?</v>
          </cell>
          <cell r="G86" t="e">
            <v>#NAME?</v>
          </cell>
          <cell r="H86" t="e">
            <v>#NAME?</v>
          </cell>
          <cell r="I86" t="e">
            <v>#NAME?</v>
          </cell>
          <cell r="J86" t="e">
            <v>#NAME?</v>
          </cell>
          <cell r="K86" t="e">
            <v>#NAME?</v>
          </cell>
          <cell r="L86" t="e">
            <v>#NAME?</v>
          </cell>
        </row>
        <row r="87">
          <cell r="D87" t="e">
            <v>#NAME?</v>
          </cell>
          <cell r="E87" t="e">
            <v>#NAME?</v>
          </cell>
          <cell r="F87" t="e">
            <v>#NAME?</v>
          </cell>
          <cell r="G87" t="e">
            <v>#NAME?</v>
          </cell>
          <cell r="H87" t="e">
            <v>#NAME?</v>
          </cell>
          <cell r="I87" t="e">
            <v>#NAME?</v>
          </cell>
          <cell r="J87" t="e">
            <v>#NAME?</v>
          </cell>
          <cell r="K87" t="e">
            <v>#NAME?</v>
          </cell>
          <cell r="L87" t="e">
            <v>#NAME?</v>
          </cell>
        </row>
        <row r="88">
          <cell r="D88" t="e">
            <v>#NAME?</v>
          </cell>
          <cell r="E88" t="e">
            <v>#NAME?</v>
          </cell>
          <cell r="F88" t="e">
            <v>#NAME?</v>
          </cell>
          <cell r="G88" t="e">
            <v>#NAME?</v>
          </cell>
          <cell r="H88" t="e">
            <v>#NAME?</v>
          </cell>
          <cell r="I88" t="e">
            <v>#NAME?</v>
          </cell>
          <cell r="J88" t="e">
            <v>#NAME?</v>
          </cell>
          <cell r="K88" t="e">
            <v>#NAME?</v>
          </cell>
          <cell r="L88" t="e">
            <v>#NAME?</v>
          </cell>
        </row>
        <row r="91">
          <cell r="D91" t="e">
            <v>#NAME?</v>
          </cell>
          <cell r="E91" t="e">
            <v>#NAME?</v>
          </cell>
          <cell r="F91" t="e">
            <v>#NAME?</v>
          </cell>
          <cell r="G91" t="e">
            <v>#NAME?</v>
          </cell>
          <cell r="H91" t="e">
            <v>#NAME?</v>
          </cell>
          <cell r="I91" t="e">
            <v>#NAME?</v>
          </cell>
          <cell r="J91" t="e">
            <v>#NAME?</v>
          </cell>
          <cell r="K91" t="e">
            <v>#NAME?</v>
          </cell>
          <cell r="L91" t="e">
            <v>#NAME?</v>
          </cell>
        </row>
        <row r="92">
          <cell r="D92" t="e">
            <v>#NAME?</v>
          </cell>
          <cell r="E92" t="e">
            <v>#NAME?</v>
          </cell>
          <cell r="F92" t="e">
            <v>#NAME?</v>
          </cell>
          <cell r="G92" t="e">
            <v>#NAME?</v>
          </cell>
          <cell r="H92" t="e">
            <v>#NAME?</v>
          </cell>
          <cell r="I92" t="e">
            <v>#NAME?</v>
          </cell>
          <cell r="J92" t="e">
            <v>#NAME?</v>
          </cell>
          <cell r="K92" t="e">
            <v>#NAME?</v>
          </cell>
          <cell r="L92" t="e">
            <v>#NAME?</v>
          </cell>
        </row>
        <row r="93">
          <cell r="D93" t="e">
            <v>#NAME?</v>
          </cell>
          <cell r="E93" t="e">
            <v>#NAME?</v>
          </cell>
          <cell r="F93" t="e">
            <v>#NAME?</v>
          </cell>
          <cell r="G93" t="e">
            <v>#NAME?</v>
          </cell>
          <cell r="H93" t="e">
            <v>#NAME?</v>
          </cell>
          <cell r="I93" t="e">
            <v>#NAME?</v>
          </cell>
          <cell r="J93" t="e">
            <v>#NAME?</v>
          </cell>
          <cell r="K93" t="e">
            <v>#NAME?</v>
          </cell>
          <cell r="L93" t="e">
            <v>#NAME?</v>
          </cell>
        </row>
        <row r="94">
          <cell r="D94" t="e">
            <v>#NAME?</v>
          </cell>
          <cell r="E94" t="e">
            <v>#NAME?</v>
          </cell>
          <cell r="F94" t="e">
            <v>#NAME?</v>
          </cell>
          <cell r="G94" t="e">
            <v>#NAME?</v>
          </cell>
          <cell r="H94" t="e">
            <v>#NAME?</v>
          </cell>
          <cell r="I94" t="e">
            <v>#NAME?</v>
          </cell>
          <cell r="J94" t="e">
            <v>#NAME?</v>
          </cell>
          <cell r="K94" t="e">
            <v>#NAME?</v>
          </cell>
          <cell r="L94" t="e">
            <v>#NAME?</v>
          </cell>
        </row>
        <row r="95">
          <cell r="D95" t="e">
            <v>#NAME?</v>
          </cell>
          <cell r="E95" t="e">
            <v>#NAME?</v>
          </cell>
          <cell r="F95" t="e">
            <v>#NAME?</v>
          </cell>
          <cell r="G95" t="e">
            <v>#NAME?</v>
          </cell>
          <cell r="H95" t="e">
            <v>#NAME?</v>
          </cell>
          <cell r="I95" t="e">
            <v>#NAME?</v>
          </cell>
          <cell r="J95" t="e">
            <v>#NAME?</v>
          </cell>
          <cell r="K95" t="e">
            <v>#NAME?</v>
          </cell>
          <cell r="L95" t="e">
            <v>#NAME?</v>
          </cell>
        </row>
        <row r="96">
          <cell r="D96" t="e">
            <v>#NAME?</v>
          </cell>
          <cell r="E96" t="e">
            <v>#NAME?</v>
          </cell>
          <cell r="F96" t="e">
            <v>#NAME?</v>
          </cell>
          <cell r="G96" t="e">
            <v>#NAME?</v>
          </cell>
          <cell r="H96" t="e">
            <v>#NAME?</v>
          </cell>
          <cell r="I96" t="e">
            <v>#NAME?</v>
          </cell>
          <cell r="J96" t="e">
            <v>#NAME?</v>
          </cell>
          <cell r="K96" t="e">
            <v>#NAME?</v>
          </cell>
          <cell r="L96" t="e">
            <v>#NAME?</v>
          </cell>
        </row>
        <row r="97">
          <cell r="D97">
            <v>296.97015689040444</v>
          </cell>
          <cell r="E97" t="e">
            <v>#NAME?</v>
          </cell>
          <cell r="F97" t="e">
            <v>#NAME?</v>
          </cell>
          <cell r="G97" t="e">
            <v>#NAME?</v>
          </cell>
          <cell r="H97" t="e">
            <v>#NAME?</v>
          </cell>
          <cell r="I97" t="e">
            <v>#NAME?</v>
          </cell>
          <cell r="J97" t="e">
            <v>#NAME?</v>
          </cell>
          <cell r="K97" t="e">
            <v>#NAME?</v>
          </cell>
          <cell r="L97" t="e">
            <v>#NAME?</v>
          </cell>
        </row>
        <row r="98">
          <cell r="D98" t="e">
            <v>#NAME?</v>
          </cell>
          <cell r="E98" t="e">
            <v>#NAME?</v>
          </cell>
          <cell r="F98" t="e">
            <v>#NAME?</v>
          </cell>
          <cell r="G98" t="e">
            <v>#NAME?</v>
          </cell>
          <cell r="H98" t="e">
            <v>#NAME?</v>
          </cell>
          <cell r="I98" t="e">
            <v>#NAME?</v>
          </cell>
          <cell r="J98" t="e">
            <v>#NAME?</v>
          </cell>
          <cell r="K98" t="e">
            <v>#NAME?</v>
          </cell>
          <cell r="L98" t="e">
            <v>#NAME?</v>
          </cell>
        </row>
        <row r="99">
          <cell r="D99">
            <v>43557.686890299097</v>
          </cell>
          <cell r="E99" t="e">
            <v>#NAME?</v>
          </cell>
          <cell r="F99" t="e">
            <v>#NAME?</v>
          </cell>
          <cell r="G99" t="e">
            <v>#NAME?</v>
          </cell>
          <cell r="H99" t="e">
            <v>#NAME?</v>
          </cell>
          <cell r="I99" t="e">
            <v>#NAME?</v>
          </cell>
          <cell r="J99" t="e">
            <v>#NAME?</v>
          </cell>
          <cell r="K99" t="e">
            <v>#NAME?</v>
          </cell>
          <cell r="L99" t="e">
            <v>#NAME?</v>
          </cell>
        </row>
        <row r="100">
          <cell r="D100">
            <v>1616.4565217391305</v>
          </cell>
          <cell r="E100">
            <v>1616.4565217391305</v>
          </cell>
          <cell r="F100">
            <v>1707</v>
          </cell>
          <cell r="G100">
            <v>1707</v>
          </cell>
          <cell r="H100">
            <v>1679</v>
          </cell>
          <cell r="I100" t="e">
            <v>#NAME?</v>
          </cell>
          <cell r="J100" t="e">
            <v>#NAME?</v>
          </cell>
          <cell r="K100" t="e">
            <v>#NAME?</v>
          </cell>
          <cell r="L100" t="e">
            <v>#NAME?</v>
          </cell>
        </row>
        <row r="101">
          <cell r="D101" t="e">
            <v>#NAME?</v>
          </cell>
          <cell r="E101" t="e">
            <v>#NAME?</v>
          </cell>
          <cell r="F101" t="e">
            <v>#NAME?</v>
          </cell>
          <cell r="G101" t="e">
            <v>#NAME?</v>
          </cell>
          <cell r="H101" t="e">
            <v>#NAME?</v>
          </cell>
          <cell r="I101" t="e">
            <v>#NAME?</v>
          </cell>
          <cell r="J101" t="e">
            <v>#NAME?</v>
          </cell>
          <cell r="K101" t="e">
            <v>#NAME?</v>
          </cell>
          <cell r="L101" t="e">
            <v>#NAME?</v>
          </cell>
        </row>
        <row r="102">
          <cell r="D102">
            <v>10</v>
          </cell>
          <cell r="E102">
            <v>10</v>
          </cell>
          <cell r="F102">
            <v>10</v>
          </cell>
          <cell r="G102">
            <v>10</v>
          </cell>
          <cell r="H102">
            <v>10</v>
          </cell>
          <cell r="I102" t="e">
            <v>#NAME?</v>
          </cell>
          <cell r="J102" t="e">
            <v>#NAME?</v>
          </cell>
          <cell r="K102" t="e">
            <v>#NAME?</v>
          </cell>
          <cell r="L102" t="e">
            <v>#NAME?</v>
          </cell>
        </row>
        <row r="103">
          <cell r="D103" t="e">
            <v>#NAME?</v>
          </cell>
          <cell r="E103" t="e">
            <v>#NAME?</v>
          </cell>
          <cell r="F103" t="e">
            <v>#NAME?</v>
          </cell>
          <cell r="G103" t="e">
            <v>#NAME?</v>
          </cell>
          <cell r="H103" t="e">
            <v>#NAME?</v>
          </cell>
          <cell r="I103" t="e">
            <v>#NAME?</v>
          </cell>
          <cell r="J103" t="e">
            <v>#NAME?</v>
          </cell>
          <cell r="K103" t="e">
            <v>#NAME?</v>
          </cell>
          <cell r="L103" t="e">
            <v>#NAME?</v>
          </cell>
        </row>
        <row r="104">
          <cell r="D104" t="e">
            <v>#NAME?</v>
          </cell>
          <cell r="E104" t="e">
            <v>#NAME?</v>
          </cell>
          <cell r="F104" t="e">
            <v>#NAME?</v>
          </cell>
          <cell r="G104" t="e">
            <v>#NAME?</v>
          </cell>
          <cell r="H104" t="e">
            <v>#NAME?</v>
          </cell>
          <cell r="I104" t="e">
            <v>#NAME?</v>
          </cell>
          <cell r="J104" t="e">
            <v>#NAME?</v>
          </cell>
          <cell r="K104" t="e">
            <v>#NAME?</v>
          </cell>
          <cell r="L104" t="e">
            <v>#NAME?</v>
          </cell>
        </row>
        <row r="105">
          <cell r="D105" t="e">
            <v>#NAME?</v>
          </cell>
          <cell r="E105" t="e">
            <v>#NAME?</v>
          </cell>
          <cell r="F105" t="e">
            <v>#NAME?</v>
          </cell>
          <cell r="G105" t="e">
            <v>#NAME?</v>
          </cell>
          <cell r="H105" t="e">
            <v>#NAME?</v>
          </cell>
          <cell r="I105" t="e">
            <v>#NAME?</v>
          </cell>
          <cell r="J105" t="e">
            <v>#NAME?</v>
          </cell>
          <cell r="K105" t="e">
            <v>#NAME?</v>
          </cell>
          <cell r="L105" t="e">
            <v>#NAME?</v>
          </cell>
        </row>
        <row r="106">
          <cell r="D106">
            <v>226.10849099562748</v>
          </cell>
          <cell r="E106" t="e">
            <v>#NAME?</v>
          </cell>
          <cell r="F106" t="e">
            <v>#NAME?</v>
          </cell>
          <cell r="G106" t="e">
            <v>#NAME?</v>
          </cell>
          <cell r="H106" t="e">
            <v>#NAME?</v>
          </cell>
          <cell r="I106" t="e">
            <v>#NAME?</v>
          </cell>
          <cell r="J106" t="e">
            <v>#NAME?</v>
          </cell>
          <cell r="K106" t="e">
            <v>#NAME?</v>
          </cell>
          <cell r="L106" t="e">
            <v>#NAME?</v>
          </cell>
        </row>
        <row r="109">
          <cell r="D109" t="e">
            <v>#NAME?</v>
          </cell>
          <cell r="E109" t="e">
            <v>#NAME?</v>
          </cell>
          <cell r="F109" t="e">
            <v>#NAME?</v>
          </cell>
          <cell r="G109" t="e">
            <v>#NAME?</v>
          </cell>
          <cell r="H109" t="e">
            <v>#NAME?</v>
          </cell>
          <cell r="I109" t="e">
            <v>#NAME?</v>
          </cell>
          <cell r="J109" t="e">
            <v>#NAME?</v>
          </cell>
          <cell r="K109" t="e">
            <v>#NAME?</v>
          </cell>
          <cell r="L109" t="e">
            <v>#NAME?</v>
          </cell>
        </row>
        <row r="110">
          <cell r="D110" t="e">
            <v>#NAME?</v>
          </cell>
          <cell r="E110" t="e">
            <v>#NAME?</v>
          </cell>
          <cell r="F110" t="e">
            <v>#NAME?</v>
          </cell>
          <cell r="G110" t="e">
            <v>#NAME?</v>
          </cell>
          <cell r="H110" t="e">
            <v>#NAME?</v>
          </cell>
          <cell r="I110" t="e">
            <v>#NAME?</v>
          </cell>
          <cell r="J110" t="e">
            <v>#NAME?</v>
          </cell>
          <cell r="K110" t="e">
            <v>#NAME?</v>
          </cell>
          <cell r="L110" t="e">
            <v>#NAME?</v>
          </cell>
        </row>
        <row r="111">
          <cell r="D111" t="e">
            <v>#NAME?</v>
          </cell>
          <cell r="E111" t="e">
            <v>#NAME?</v>
          </cell>
          <cell r="F111" t="e">
            <v>#NAME?</v>
          </cell>
          <cell r="G111" t="e">
            <v>#NAME?</v>
          </cell>
          <cell r="H111" t="e">
            <v>#NAME?</v>
          </cell>
          <cell r="I111" t="e">
            <v>#NAME?</v>
          </cell>
          <cell r="J111" t="e">
            <v>#NAME?</v>
          </cell>
          <cell r="K111" t="e">
            <v>#NAME?</v>
          </cell>
          <cell r="L111" t="e">
            <v>#NAME?</v>
          </cell>
        </row>
        <row r="113"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 t="e">
            <v>#NAME?</v>
          </cell>
          <cell r="J113" t="e">
            <v>#NAME?</v>
          </cell>
          <cell r="K113" t="e">
            <v>#NAME?</v>
          </cell>
          <cell r="L113" t="e">
            <v>#NAME?</v>
          </cell>
        </row>
        <row r="114"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 t="e">
            <v>#NAME?</v>
          </cell>
          <cell r="J114" t="e">
            <v>#NAME?</v>
          </cell>
          <cell r="K114" t="e">
            <v>#NAME?</v>
          </cell>
          <cell r="L114" t="e">
            <v>#NAME?</v>
          </cell>
        </row>
        <row r="115">
          <cell r="I115" t="e">
            <v>#NAME?</v>
          </cell>
          <cell r="J115" t="e">
            <v>#NAME?</v>
          </cell>
          <cell r="K115" t="e">
            <v>#NAME?</v>
          </cell>
          <cell r="L115" t="e">
            <v>#NAME?</v>
          </cell>
        </row>
        <row r="116">
          <cell r="I116" t="e">
            <v>#NAME?</v>
          </cell>
          <cell r="J116" t="e">
            <v>#NAME?</v>
          </cell>
          <cell r="K116" t="e">
            <v>#NAME?</v>
          </cell>
          <cell r="L116" t="e">
            <v>#NAME?</v>
          </cell>
        </row>
        <row r="117">
          <cell r="I117" t="e">
            <v>#NAME?</v>
          </cell>
          <cell r="J117" t="e">
            <v>#NAME?</v>
          </cell>
          <cell r="K117" t="e">
            <v>#NAME?</v>
          </cell>
          <cell r="L117" t="e">
            <v>#NAME?</v>
          </cell>
        </row>
        <row r="118">
          <cell r="I118" t="e">
            <v>#NAME?</v>
          </cell>
          <cell r="J118" t="e">
            <v>#NAME?</v>
          </cell>
          <cell r="K118" t="e">
            <v>#NAME?</v>
          </cell>
          <cell r="L118" t="e">
            <v>#NAME?</v>
          </cell>
        </row>
        <row r="121">
          <cell r="D121">
            <v>24</v>
          </cell>
          <cell r="E121">
            <v>24</v>
          </cell>
          <cell r="F121">
            <v>24</v>
          </cell>
          <cell r="G121">
            <v>24</v>
          </cell>
          <cell r="H121">
            <v>24</v>
          </cell>
          <cell r="I121" t="e">
            <v>#NAME?</v>
          </cell>
          <cell r="J121" t="e">
            <v>#NAME?</v>
          </cell>
          <cell r="K121" t="e">
            <v>#NAME?</v>
          </cell>
          <cell r="L121" t="e">
            <v>#NAME?</v>
          </cell>
        </row>
        <row r="122">
          <cell r="D122">
            <v>26</v>
          </cell>
          <cell r="E122">
            <v>26</v>
          </cell>
          <cell r="F122">
            <v>26</v>
          </cell>
          <cell r="G122">
            <v>26</v>
          </cell>
          <cell r="H122">
            <v>26</v>
          </cell>
          <cell r="I122" t="e">
            <v>#NAME?</v>
          </cell>
          <cell r="J122" t="e">
            <v>#NAME?</v>
          </cell>
          <cell r="K122" t="e">
            <v>#NAME?</v>
          </cell>
          <cell r="L122" t="e">
            <v>#NAME?</v>
          </cell>
        </row>
        <row r="125">
          <cell r="I125" t="e">
            <v>#NAME?</v>
          </cell>
          <cell r="J125" t="e">
            <v>#NAME?</v>
          </cell>
          <cell r="K125" t="e">
            <v>#NAME?</v>
          </cell>
          <cell r="L125" t="e">
            <v>#NAME?</v>
          </cell>
        </row>
        <row r="126">
          <cell r="I126" t="e">
            <v>#NAME?</v>
          </cell>
          <cell r="J126" t="e">
            <v>#NAME?</v>
          </cell>
          <cell r="K126" t="e">
            <v>#NAME?</v>
          </cell>
          <cell r="L126" t="e">
            <v>#NAME?</v>
          </cell>
        </row>
      </sheetData>
      <sheetData sheetId="4">
        <row r="5">
          <cell r="D5" t="str">
            <v>ОАО "Тюменская региональная генерирующая компания" (ОАО "ТГК-10")</v>
          </cell>
          <cell r="E5" t="str">
            <v>Тюменская ТЭЦ-1</v>
          </cell>
          <cell r="F5" t="str">
            <v>Тюменская ТЭЦ-2</v>
          </cell>
          <cell r="G5" t="str">
            <v>Тобольская ТЭЦ</v>
          </cell>
          <cell r="I5" t="str">
            <v>ОАО "Тюменская региональная генерирующая компания" (ОАО "ТГК-10")</v>
          </cell>
          <cell r="J5" t="str">
            <v>Тюменская ТЭЦ-1</v>
          </cell>
          <cell r="K5" t="str">
            <v>Тюменская ТЭЦ-2</v>
          </cell>
          <cell r="L5" t="str">
            <v>Тобольская ТЭЦ</v>
          </cell>
          <cell r="M5" t="str">
            <v>Тобольская ТЭЦ</v>
          </cell>
          <cell r="O5" t="str">
            <v>ОАО "Тюменская региональная генерирующая компания" (ОАО "ТГК-10")</v>
          </cell>
          <cell r="P5" t="str">
            <v>Тюменская ТЭЦ-1</v>
          </cell>
          <cell r="Q5" t="str">
            <v>Тюменская ТЭЦ-2</v>
          </cell>
          <cell r="R5" t="str">
            <v>Тобольская ТЭЦ</v>
          </cell>
        </row>
        <row r="7">
          <cell r="D7">
            <v>9398.9900000000016</v>
          </cell>
          <cell r="E7">
            <v>2967.8399999999997</v>
          </cell>
          <cell r="F7">
            <v>4504.03</v>
          </cell>
          <cell r="G7">
            <v>1927.12</v>
          </cell>
          <cell r="I7">
            <v>9500.2000000000007</v>
          </cell>
          <cell r="J7">
            <v>2983.0499999999997</v>
          </cell>
          <cell r="K7">
            <v>4579.57</v>
          </cell>
          <cell r="L7">
            <v>1937.58</v>
          </cell>
          <cell r="M7">
            <v>1937.58</v>
          </cell>
          <cell r="O7" t="e">
            <v>#NAME?</v>
          </cell>
          <cell r="P7" t="e">
            <v>#NAME?</v>
          </cell>
          <cell r="Q7" t="e">
            <v>#NAME?</v>
          </cell>
          <cell r="R7" t="e">
            <v>#NAME?</v>
          </cell>
        </row>
        <row r="8">
          <cell r="D8">
            <v>3048455.5367999999</v>
          </cell>
          <cell r="E8">
            <v>886968.66239999991</v>
          </cell>
          <cell r="F8">
            <v>1457143.7855999998</v>
          </cell>
          <cell r="G8">
            <v>704343.08880000003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  <cell r="M8" t="e">
            <v>#NAME?</v>
          </cell>
          <cell r="O8" t="e">
            <v>#NAME?</v>
          </cell>
          <cell r="P8" t="e">
            <v>#NAME?</v>
          </cell>
          <cell r="Q8" t="e">
            <v>#NAME?</v>
          </cell>
          <cell r="R8" t="e">
            <v>#NAME?</v>
          </cell>
        </row>
        <row r="9">
          <cell r="D9" t="e">
            <v>#NAME?</v>
          </cell>
          <cell r="E9" t="e">
            <v>#NAME?</v>
          </cell>
          <cell r="F9" t="e">
            <v>#NAME?</v>
          </cell>
          <cell r="G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  <cell r="O9" t="e">
            <v>#NAME?</v>
          </cell>
          <cell r="P9" t="e">
            <v>#NAME?</v>
          </cell>
          <cell r="Q9" t="e">
            <v>#NAME?</v>
          </cell>
          <cell r="R9" t="e">
            <v>#NAME?</v>
          </cell>
        </row>
        <row r="10">
          <cell r="D10" t="e">
            <v>#NAME?</v>
          </cell>
          <cell r="E10" t="e">
            <v>#NAME?</v>
          </cell>
          <cell r="F10" t="e">
            <v>#NAME?</v>
          </cell>
          <cell r="G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  <cell r="O10" t="e">
            <v>#NAME?</v>
          </cell>
          <cell r="P10" t="e">
            <v>#NAME?</v>
          </cell>
          <cell r="Q10" t="e">
            <v>#NAME?</v>
          </cell>
          <cell r="R10" t="e">
            <v>#NAME?</v>
          </cell>
        </row>
        <row r="11">
          <cell r="D11" t="e">
            <v>#NAME?</v>
          </cell>
          <cell r="E11">
            <v>298.86</v>
          </cell>
          <cell r="F11">
            <v>323.52</v>
          </cell>
          <cell r="G11">
            <v>365.49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O11" t="e">
            <v>#NAME?</v>
          </cell>
          <cell r="P11" t="e">
            <v>#NAME?</v>
          </cell>
          <cell r="Q11" t="e">
            <v>#NAME?</v>
          </cell>
          <cell r="R11" t="e">
            <v>#NAME?</v>
          </cell>
        </row>
        <row r="12"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  <cell r="O12" t="e">
            <v>#NAME?</v>
          </cell>
          <cell r="P12" t="e">
            <v>#NAME?</v>
          </cell>
          <cell r="Q12" t="e">
            <v>#NAME?</v>
          </cell>
          <cell r="R12" t="e">
            <v>#NAME?</v>
          </cell>
        </row>
      </sheetData>
      <sheetData sheetId="5">
        <row r="5">
          <cell r="H5" t="str">
            <v>ОАО "Тюменская региональная генерирующая компания" (ОАО "ТГК-10")</v>
          </cell>
          <cell r="I5" t="str">
            <v>Тюменская ТЭЦ-1</v>
          </cell>
          <cell r="J5" t="str">
            <v>Тюменская ТЭЦ-2</v>
          </cell>
          <cell r="K5" t="str">
            <v>Тобольская ТЭЦ</v>
          </cell>
        </row>
        <row r="6">
          <cell r="D6">
            <v>1517</v>
          </cell>
          <cell r="E6">
            <v>1517</v>
          </cell>
          <cell r="F6">
            <v>1707</v>
          </cell>
          <cell r="G6">
            <v>1707</v>
          </cell>
          <cell r="H6">
            <v>1679</v>
          </cell>
          <cell r="I6">
            <v>472</v>
          </cell>
          <cell r="J6">
            <v>755</v>
          </cell>
          <cell r="K6">
            <v>452</v>
          </cell>
          <cell r="M6" t="e">
            <v>#NAME?</v>
          </cell>
          <cell r="N6" t="e">
            <v>#NAME?</v>
          </cell>
          <cell r="O6" t="e">
            <v>#NAME?</v>
          </cell>
          <cell r="P6" t="e">
            <v>#NAME?</v>
          </cell>
        </row>
        <row r="7">
          <cell r="D7">
            <v>190</v>
          </cell>
          <cell r="E7">
            <v>190</v>
          </cell>
          <cell r="H7">
            <v>0</v>
          </cell>
          <cell r="M7" t="e">
            <v>#NAME?</v>
          </cell>
          <cell r="N7" t="e">
            <v>#NAME?</v>
          </cell>
          <cell r="O7" t="e">
            <v>#NAME?</v>
          </cell>
          <cell r="P7" t="e">
            <v>#NAME?</v>
          </cell>
        </row>
        <row r="8">
          <cell r="D8">
            <v>40</v>
          </cell>
          <cell r="E8">
            <v>40</v>
          </cell>
          <cell r="F8">
            <v>0</v>
          </cell>
          <cell r="G8">
            <v>0</v>
          </cell>
          <cell r="H8">
            <v>0</v>
          </cell>
          <cell r="M8" t="e">
            <v>#NAME?</v>
          </cell>
          <cell r="N8" t="e">
            <v>#NAME?</v>
          </cell>
          <cell r="O8" t="e">
            <v>#NAME?</v>
          </cell>
          <cell r="P8" t="e">
            <v>#NAME?</v>
          </cell>
        </row>
        <row r="9">
          <cell r="D9">
            <v>1667</v>
          </cell>
          <cell r="E9">
            <v>1667</v>
          </cell>
          <cell r="F9">
            <v>1707</v>
          </cell>
          <cell r="G9">
            <v>1707</v>
          </cell>
          <cell r="H9">
            <v>1679</v>
          </cell>
          <cell r="I9">
            <v>472</v>
          </cell>
          <cell r="J9">
            <v>755</v>
          </cell>
          <cell r="K9">
            <v>452</v>
          </cell>
          <cell r="M9" t="e">
            <v>#NAME?</v>
          </cell>
          <cell r="N9" t="e">
            <v>#NAME?</v>
          </cell>
          <cell r="O9" t="e">
            <v>#NAME?</v>
          </cell>
          <cell r="P9" t="e">
            <v>#NAME?</v>
          </cell>
        </row>
        <row r="10">
          <cell r="D10">
            <v>1616.4565217391305</v>
          </cell>
          <cell r="E10">
            <v>1616.4565217391305</v>
          </cell>
          <cell r="F10">
            <v>1707</v>
          </cell>
          <cell r="G10">
            <v>1707</v>
          </cell>
          <cell r="H10">
            <v>1679</v>
          </cell>
          <cell r="I10">
            <v>472</v>
          </cell>
          <cell r="J10">
            <v>755</v>
          </cell>
          <cell r="K10">
            <v>452</v>
          </cell>
          <cell r="M10" t="e">
            <v>#NAME?</v>
          </cell>
          <cell r="N10" t="e">
            <v>#NAME?</v>
          </cell>
          <cell r="O10" t="e">
            <v>#NAME?</v>
          </cell>
          <cell r="P10" t="e">
            <v>#NAME?</v>
          </cell>
        </row>
        <row r="11">
          <cell r="D11">
            <v>11.3</v>
          </cell>
          <cell r="E11">
            <v>16.100000000000001</v>
          </cell>
          <cell r="F11">
            <v>0</v>
          </cell>
          <cell r="G11">
            <v>0</v>
          </cell>
          <cell r="H11">
            <v>5.6</v>
          </cell>
          <cell r="J11">
            <v>5.6</v>
          </cell>
          <cell r="K11">
            <v>0</v>
          </cell>
          <cell r="M11" t="e">
            <v>#NAME?</v>
          </cell>
          <cell r="N11" t="e">
            <v>#NAME?</v>
          </cell>
          <cell r="O11" t="e">
            <v>#NAME?</v>
          </cell>
          <cell r="P11" t="e">
            <v>#NAME?</v>
          </cell>
        </row>
        <row r="12">
          <cell r="D12">
            <v>318.5</v>
          </cell>
          <cell r="E12">
            <v>318.7</v>
          </cell>
          <cell r="F12">
            <v>255.7</v>
          </cell>
          <cell r="G12">
            <v>255.7</v>
          </cell>
          <cell r="H12">
            <v>186.60000000000002</v>
          </cell>
          <cell r="I12">
            <v>65</v>
          </cell>
          <cell r="J12">
            <v>84.3</v>
          </cell>
          <cell r="K12">
            <v>37.299999999999997</v>
          </cell>
          <cell r="M12" t="e">
            <v>#NAME?</v>
          </cell>
          <cell r="N12" t="e">
            <v>#NAME?</v>
          </cell>
          <cell r="O12" t="e">
            <v>#NAME?</v>
          </cell>
          <cell r="P12" t="e">
            <v>#NAME?</v>
          </cell>
        </row>
        <row r="14">
          <cell r="D14">
            <v>17.2</v>
          </cell>
          <cell r="E14">
            <v>18</v>
          </cell>
          <cell r="F14">
            <v>26.7</v>
          </cell>
          <cell r="G14">
            <v>26.7</v>
          </cell>
          <cell r="H14">
            <v>21.8</v>
          </cell>
          <cell r="I14">
            <v>6.6</v>
          </cell>
          <cell r="J14">
            <v>8.5</v>
          </cell>
          <cell r="K14">
            <v>6.7</v>
          </cell>
          <cell r="M14" t="e">
            <v>#NAME?</v>
          </cell>
          <cell r="N14" t="e">
            <v>#NAME?</v>
          </cell>
          <cell r="O14" t="e">
            <v>#NAME?</v>
          </cell>
          <cell r="P14" t="e">
            <v>#NAME?</v>
          </cell>
        </row>
        <row r="15">
          <cell r="D15">
            <v>253.4</v>
          </cell>
          <cell r="E15">
            <v>247.7</v>
          </cell>
          <cell r="F15">
            <v>71.7</v>
          </cell>
          <cell r="G15">
            <v>71.7</v>
          </cell>
          <cell r="H15">
            <v>64.399999999999991</v>
          </cell>
          <cell r="I15">
            <v>11.3</v>
          </cell>
          <cell r="J15">
            <v>33.299999999999997</v>
          </cell>
          <cell r="K15">
            <v>19.8</v>
          </cell>
          <cell r="M15" t="e">
            <v>#NAME?</v>
          </cell>
          <cell r="N15" t="e">
            <v>#NAME?</v>
          </cell>
          <cell r="O15" t="e">
            <v>#NAME?</v>
          </cell>
          <cell r="P15" t="e">
            <v>#NAME?</v>
          </cell>
        </row>
        <row r="16">
          <cell r="D16">
            <v>0</v>
          </cell>
          <cell r="E16">
            <v>0</v>
          </cell>
          <cell r="F16">
            <v>6.4</v>
          </cell>
          <cell r="G16">
            <v>6.4</v>
          </cell>
          <cell r="H16">
            <v>30.6</v>
          </cell>
          <cell r="I16">
            <v>16.5</v>
          </cell>
          <cell r="J16">
            <v>14.1</v>
          </cell>
          <cell r="K16">
            <v>0</v>
          </cell>
          <cell r="M16" t="e">
            <v>#NAME?</v>
          </cell>
          <cell r="N16" t="e">
            <v>#NAME?</v>
          </cell>
          <cell r="O16" t="e">
            <v>#NAME?</v>
          </cell>
          <cell r="P16" t="e">
            <v>#NAME?</v>
          </cell>
        </row>
        <row r="17">
          <cell r="D17">
            <v>47.9</v>
          </cell>
          <cell r="E17">
            <v>53</v>
          </cell>
          <cell r="F17">
            <v>150.9</v>
          </cell>
          <cell r="G17">
            <v>150.9</v>
          </cell>
          <cell r="H17">
            <v>69.8</v>
          </cell>
          <cell r="I17">
            <v>30.6</v>
          </cell>
          <cell r="J17">
            <v>28.4</v>
          </cell>
          <cell r="K17">
            <v>10.8</v>
          </cell>
          <cell r="M17" t="e">
            <v>#NAME?</v>
          </cell>
          <cell r="N17" t="e">
            <v>#NAME?</v>
          </cell>
          <cell r="O17" t="e">
            <v>#NAME?</v>
          </cell>
          <cell r="P17" t="e">
            <v>#NAME?</v>
          </cell>
        </row>
        <row r="18">
          <cell r="D18">
            <v>71.900000000000006</v>
          </cell>
          <cell r="E18">
            <v>61.6</v>
          </cell>
          <cell r="F18">
            <v>229.2</v>
          </cell>
          <cell r="G18">
            <v>229.2</v>
          </cell>
          <cell r="H18">
            <v>166.3</v>
          </cell>
          <cell r="I18">
            <v>7.7</v>
          </cell>
          <cell r="J18">
            <v>30.7</v>
          </cell>
          <cell r="K18">
            <v>127.9</v>
          </cell>
          <cell r="M18" t="e">
            <v>#NAME?</v>
          </cell>
          <cell r="N18" t="e">
            <v>#NAME?</v>
          </cell>
          <cell r="O18" t="e">
            <v>#NAME?</v>
          </cell>
          <cell r="P18" t="e">
            <v>#NAME?</v>
          </cell>
        </row>
        <row r="20">
          <cell r="D20">
            <v>4</v>
          </cell>
          <cell r="E20">
            <v>0</v>
          </cell>
          <cell r="F20">
            <v>28.2</v>
          </cell>
          <cell r="G20">
            <v>28.2</v>
          </cell>
          <cell r="H20">
            <v>12.6</v>
          </cell>
          <cell r="I20">
            <v>2</v>
          </cell>
          <cell r="J20">
            <v>3.3</v>
          </cell>
          <cell r="K20">
            <v>7.3</v>
          </cell>
          <cell r="M20" t="e">
            <v>#NAME?</v>
          </cell>
          <cell r="N20" t="e">
            <v>#NAME?</v>
          </cell>
          <cell r="O20" t="e">
            <v>#NAME?</v>
          </cell>
          <cell r="P20" t="e">
            <v>#NAME?</v>
          </cell>
        </row>
        <row r="21">
          <cell r="D21">
            <v>5.3</v>
          </cell>
          <cell r="E21">
            <v>5.3</v>
          </cell>
          <cell r="F21">
            <v>24.7</v>
          </cell>
          <cell r="G21">
            <v>24.7</v>
          </cell>
          <cell r="H21">
            <v>0</v>
          </cell>
          <cell r="M21" t="e">
            <v>#NAME?</v>
          </cell>
          <cell r="N21" t="e">
            <v>#NAME?</v>
          </cell>
          <cell r="O21" t="e">
            <v>#NAME?</v>
          </cell>
          <cell r="P21" t="e">
            <v>#NAME?</v>
          </cell>
        </row>
        <row r="22">
          <cell r="D22">
            <v>62.6</v>
          </cell>
          <cell r="E22">
            <v>56.3</v>
          </cell>
          <cell r="F22">
            <v>176.3</v>
          </cell>
          <cell r="G22">
            <v>176.3</v>
          </cell>
          <cell r="H22">
            <v>153.69999999999999</v>
          </cell>
          <cell r="I22">
            <v>5.7</v>
          </cell>
          <cell r="J22">
            <v>27.4</v>
          </cell>
          <cell r="K22">
            <v>120.6</v>
          </cell>
          <cell r="M22" t="e">
            <v>#NAME?</v>
          </cell>
          <cell r="N22" t="e">
            <v>#NAME?</v>
          </cell>
          <cell r="O22" t="e">
            <v>#NAME?</v>
          </cell>
          <cell r="P22" t="e">
            <v>#NAME?</v>
          </cell>
        </row>
        <row r="23">
          <cell r="D23">
            <v>1214.7565217391304</v>
          </cell>
          <cell r="E23">
            <v>1220.0565217391306</v>
          </cell>
          <cell r="F23">
            <v>1222.0999999999999</v>
          </cell>
          <cell r="G23">
            <v>1222.0999999999999</v>
          </cell>
          <cell r="H23">
            <v>1320.5000000000002</v>
          </cell>
          <cell r="I23">
            <v>399.3</v>
          </cell>
          <cell r="J23">
            <v>634.4</v>
          </cell>
          <cell r="K23">
            <v>286.79999999999995</v>
          </cell>
          <cell r="M23" t="e">
            <v>#NAME?</v>
          </cell>
          <cell r="N23" t="e">
            <v>#NAME?</v>
          </cell>
          <cell r="O23" t="e">
            <v>#NAME?</v>
          </cell>
          <cell r="P23" t="e">
            <v>#NAME?</v>
          </cell>
        </row>
      </sheetData>
      <sheetData sheetId="6">
        <row r="5">
          <cell r="E5" t="str">
            <v>ОАО "Тюменская региональная генерирующая компания" (ОАО "ТГК-10")</v>
          </cell>
          <cell r="F5" t="str">
            <v>Тюменская ТЭЦ-1</v>
          </cell>
          <cell r="G5" t="str">
            <v>Тюменская ТЭЦ-2</v>
          </cell>
          <cell r="H5" t="str">
            <v>Тобольская ТЭЦ</v>
          </cell>
        </row>
        <row r="6">
          <cell r="E6">
            <v>10513.880000000001</v>
          </cell>
          <cell r="F6">
            <v>3318</v>
          </cell>
          <cell r="G6">
            <v>4979</v>
          </cell>
          <cell r="H6">
            <v>2216.88</v>
          </cell>
          <cell r="K6" t="e">
            <v>#NAME?</v>
          </cell>
          <cell r="L6" t="e">
            <v>#NAME?</v>
          </cell>
          <cell r="M6" t="e">
            <v>#NAME?</v>
          </cell>
          <cell r="N6" t="e">
            <v>#NAME?</v>
          </cell>
        </row>
        <row r="7">
          <cell r="E7">
            <v>908.32</v>
          </cell>
          <cell r="F7">
            <v>292.47000000000003</v>
          </cell>
          <cell r="G7">
            <v>351.21999999999997</v>
          </cell>
          <cell r="H7">
            <v>264.63</v>
          </cell>
          <cell r="K7" t="e">
            <v>#NAME?</v>
          </cell>
          <cell r="L7" t="e">
            <v>#NAME?</v>
          </cell>
          <cell r="M7" t="e">
            <v>#NAME?</v>
          </cell>
          <cell r="N7" t="e">
            <v>#NAME?</v>
          </cell>
        </row>
        <row r="8">
          <cell r="E8">
            <v>561.55999999999995</v>
          </cell>
          <cell r="F8">
            <v>168.08</v>
          </cell>
          <cell r="G8">
            <v>257.95999999999998</v>
          </cell>
          <cell r="H8">
            <v>135.52000000000001</v>
          </cell>
          <cell r="K8" t="e">
            <v>#NAME?</v>
          </cell>
          <cell r="L8" t="e">
            <v>#NAME?</v>
          </cell>
          <cell r="M8" t="e">
            <v>#NAME?</v>
          </cell>
          <cell r="N8" t="e">
            <v>#NAME?</v>
          </cell>
        </row>
        <row r="9">
          <cell r="E9" t="e">
            <v>#NAME?</v>
          </cell>
          <cell r="F9" t="e">
            <v>#NAME?</v>
          </cell>
          <cell r="G9" t="e">
            <v>#NAME?</v>
          </cell>
          <cell r="H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</row>
        <row r="10">
          <cell r="E10">
            <v>346.76</v>
          </cell>
          <cell r="F10">
            <v>124.39</v>
          </cell>
          <cell r="G10">
            <v>93.26</v>
          </cell>
          <cell r="H10">
            <v>129.11000000000001</v>
          </cell>
          <cell r="K10" t="e">
            <v>#NAME?</v>
          </cell>
          <cell r="L10" t="e">
            <v>#NAME?</v>
          </cell>
          <cell r="M10" t="e">
            <v>#NAME?</v>
          </cell>
          <cell r="N10" t="e">
            <v>#NAME?</v>
          </cell>
        </row>
        <row r="11"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</row>
        <row r="12">
          <cell r="E12">
            <v>9605.5600000000013</v>
          </cell>
          <cell r="F12">
            <v>3025.5299999999997</v>
          </cell>
          <cell r="G12">
            <v>4627.78</v>
          </cell>
          <cell r="H12">
            <v>1952.25</v>
          </cell>
          <cell r="K12" t="e">
            <v>#NAME?</v>
          </cell>
          <cell r="L12" t="e">
            <v>#NAME?</v>
          </cell>
          <cell r="M12" t="e">
            <v>#NAME?</v>
          </cell>
          <cell r="N12" t="e">
            <v>#NAME?</v>
          </cell>
        </row>
        <row r="13">
          <cell r="E13">
            <v>105.36</v>
          </cell>
          <cell r="F13">
            <v>42.48</v>
          </cell>
          <cell r="G13">
            <v>48.21</v>
          </cell>
          <cell r="H13">
            <v>14.67</v>
          </cell>
          <cell r="K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</row>
        <row r="14"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  <cell r="N14" t="e">
            <v>#NAME?</v>
          </cell>
        </row>
        <row r="15">
          <cell r="E15">
            <v>9500.2000000000007</v>
          </cell>
          <cell r="F15">
            <v>2983.0499999999997</v>
          </cell>
          <cell r="G15">
            <v>4579.57</v>
          </cell>
          <cell r="H15">
            <v>1937.58</v>
          </cell>
          <cell r="K15" t="e">
            <v>#NAME?</v>
          </cell>
          <cell r="L15" t="e">
            <v>#NAME?</v>
          </cell>
          <cell r="M15" t="e">
            <v>#NAME?</v>
          </cell>
          <cell r="N15" t="e">
            <v>#NAME?</v>
          </cell>
        </row>
        <row r="16">
          <cell r="E16">
            <v>9240.33</v>
          </cell>
          <cell r="F16">
            <v>2851.6</v>
          </cell>
          <cell r="G16">
            <v>2346.1999999999998</v>
          </cell>
          <cell r="H16">
            <v>4042.53</v>
          </cell>
          <cell r="K16" t="e">
            <v>#NAME?</v>
          </cell>
          <cell r="L16" t="e">
            <v>#NAME?</v>
          </cell>
          <cell r="M16" t="e">
            <v>#NAME?</v>
          </cell>
          <cell r="N16" t="e">
            <v>#NAME?</v>
          </cell>
        </row>
        <row r="17">
          <cell r="E17">
            <v>0</v>
          </cell>
          <cell r="K17" t="e">
            <v>#NAME?</v>
          </cell>
          <cell r="L17" t="e">
            <v>#NAME?</v>
          </cell>
          <cell r="M17" t="e">
            <v>#NAME?</v>
          </cell>
          <cell r="N17" t="e">
            <v>#NAME?</v>
          </cell>
        </row>
        <row r="18">
          <cell r="E18" t="e">
            <v>#NAME?</v>
          </cell>
          <cell r="F18" t="e">
            <v>#NAME?</v>
          </cell>
          <cell r="G18" t="e">
            <v>#NAME?</v>
          </cell>
          <cell r="H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  <cell r="N18" t="e">
            <v>#NAME?</v>
          </cell>
        </row>
        <row r="19">
          <cell r="E19">
            <v>9240.33</v>
          </cell>
          <cell r="F19">
            <v>2851.6</v>
          </cell>
          <cell r="G19">
            <v>2346.1999999999998</v>
          </cell>
          <cell r="H19">
            <v>4042.53</v>
          </cell>
          <cell r="K19" t="e">
            <v>#NAME?</v>
          </cell>
          <cell r="L19" t="e">
            <v>#NAME?</v>
          </cell>
          <cell r="M19" t="e">
            <v>#NAME?</v>
          </cell>
          <cell r="N19" t="e">
            <v>#NAME?</v>
          </cell>
        </row>
        <row r="20">
          <cell r="E20">
            <v>9605.5600000000013</v>
          </cell>
          <cell r="F20">
            <v>3025.5299999999997</v>
          </cell>
          <cell r="G20">
            <v>4627.78</v>
          </cell>
          <cell r="H20">
            <v>1952.25</v>
          </cell>
          <cell r="K20" t="e">
            <v>#NAME?</v>
          </cell>
          <cell r="L20" t="e">
            <v>#NAME?</v>
          </cell>
          <cell r="M20" t="e">
            <v>#NAME?</v>
          </cell>
          <cell r="N20" t="e">
            <v>#NAME?</v>
          </cell>
        </row>
        <row r="21">
          <cell r="E21" t="e">
            <v>#NAME?</v>
          </cell>
          <cell r="F21">
            <v>290.97230000000002</v>
          </cell>
          <cell r="G21">
            <v>299.74099999999999</v>
          </cell>
          <cell r="H21">
            <v>326.58199999999999</v>
          </cell>
          <cell r="K21" t="e">
            <v>#NAME?</v>
          </cell>
          <cell r="L21" t="e">
            <v>#NAME?</v>
          </cell>
          <cell r="M21" t="e">
            <v>#NAME?</v>
          </cell>
          <cell r="N21" t="e">
            <v>#NAME?</v>
          </cell>
        </row>
        <row r="22">
          <cell r="E22">
            <v>2905.0505372990001</v>
          </cell>
          <cell r="F22">
            <v>880.34542281899996</v>
          </cell>
          <cell r="G22">
            <v>1387.13540498</v>
          </cell>
          <cell r="H22">
            <v>637.56970950000004</v>
          </cell>
          <cell r="K22" t="e">
            <v>#NAME?</v>
          </cell>
          <cell r="L22" t="e">
            <v>#NAME?</v>
          </cell>
          <cell r="M22" t="e">
            <v>#NAME?</v>
          </cell>
          <cell r="N22" t="e">
            <v>#NAME?</v>
          </cell>
        </row>
        <row r="23">
          <cell r="E23">
            <v>9240.33</v>
          </cell>
          <cell r="F23">
            <v>2851.6</v>
          </cell>
          <cell r="G23">
            <v>2346.1999999999998</v>
          </cell>
          <cell r="H23">
            <v>4042.53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</row>
        <row r="24">
          <cell r="E24" t="e">
            <v>#NAME?</v>
          </cell>
          <cell r="F24">
            <v>137.5823</v>
          </cell>
          <cell r="G24">
            <v>138.52199999999999</v>
          </cell>
          <cell r="H24">
            <v>151.23099999999999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</row>
        <row r="25">
          <cell r="E25">
            <v>1328.68585751</v>
          </cell>
          <cell r="F25">
            <v>392.32968668000001</v>
          </cell>
          <cell r="G25">
            <v>325.00031639999997</v>
          </cell>
          <cell r="H25">
            <v>611.35585443000002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</row>
        <row r="26">
          <cell r="E26">
            <v>4233.7363948090006</v>
          </cell>
          <cell r="F26">
            <v>1272.675109499</v>
          </cell>
          <cell r="G26">
            <v>1712.1357213799999</v>
          </cell>
          <cell r="H26">
            <v>1248.92556393</v>
          </cell>
          <cell r="K26" t="e">
            <v>#NAME?</v>
          </cell>
          <cell r="L26" t="e">
            <v>#NAME?</v>
          </cell>
          <cell r="M26" t="e">
            <v>#NAME?</v>
          </cell>
          <cell r="N26" t="e">
            <v>#NAME?</v>
          </cell>
        </row>
        <row r="27"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</row>
        <row r="28">
          <cell r="E28">
            <v>4233.7363948090006</v>
          </cell>
          <cell r="F28">
            <v>1272.675109499</v>
          </cell>
          <cell r="G28">
            <v>1712.1357213799999</v>
          </cell>
          <cell r="H28">
            <v>1248.92556393</v>
          </cell>
          <cell r="K28" t="e">
            <v>#NAME?</v>
          </cell>
          <cell r="L28" t="e">
            <v>#NAME?</v>
          </cell>
          <cell r="M28" t="e">
            <v>#NAME?</v>
          </cell>
          <cell r="N28" t="e">
            <v>#NAME?</v>
          </cell>
        </row>
        <row r="29">
          <cell r="B29" t="str">
            <v xml:space="preserve"> - уголь всего, в том числе:</v>
          </cell>
          <cell r="C29" t="str">
            <v>Уголь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 t="str">
            <v>17. - уголь всего, в том числе: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</row>
        <row r="30">
          <cell r="B30" t="str">
            <v>Уголь разреза-1</v>
          </cell>
          <cell r="C30" t="str">
            <v>Уголь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 t="str">
            <v>17.Уголь разреза-1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</row>
        <row r="31">
          <cell r="B31" t="str">
            <v>Уголь разреза-2</v>
          </cell>
          <cell r="C31" t="str">
            <v>Уголь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J31" t="str">
            <v>17.Уголь разреза-2</v>
          </cell>
          <cell r="K31" t="e">
            <v>#NAME?</v>
          </cell>
          <cell r="L31" t="e">
            <v>#NAME?</v>
          </cell>
          <cell r="M31" t="e">
            <v>#NAME?</v>
          </cell>
          <cell r="N31" t="e">
            <v>#NAME?</v>
          </cell>
        </row>
        <row r="32">
          <cell r="B32" t="str">
            <v>Добавить строки</v>
          </cell>
        </row>
        <row r="33">
          <cell r="B33" t="str">
            <v xml:space="preserve"> - мазут</v>
          </cell>
          <cell r="C33" t="str">
            <v>Мазут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J33" t="str">
            <v>17. - мазут</v>
          </cell>
          <cell r="K33" t="e">
            <v>#NAME?</v>
          </cell>
          <cell r="L33" t="e">
            <v>#NAME?</v>
          </cell>
          <cell r="M33" t="e">
            <v>#NAME?</v>
          </cell>
          <cell r="N33" t="e">
            <v>#NAME?</v>
          </cell>
        </row>
        <row r="34">
          <cell r="B34" t="str">
            <v xml:space="preserve"> - газ всего, в том числе:</v>
          </cell>
          <cell r="C34" t="str">
            <v>Газ</v>
          </cell>
          <cell r="E34">
            <v>4233.7363948089996</v>
          </cell>
          <cell r="F34">
            <v>1272.675109499</v>
          </cell>
          <cell r="G34">
            <v>1712.1357213799999</v>
          </cell>
          <cell r="H34">
            <v>1248.92556393</v>
          </cell>
          <cell r="J34" t="str">
            <v>17. - газ всего, в том числе:</v>
          </cell>
          <cell r="K34" t="e">
            <v>#NAME?</v>
          </cell>
          <cell r="L34" t="e">
            <v>#NAME?</v>
          </cell>
          <cell r="M34" t="e">
            <v>#NAME?</v>
          </cell>
          <cell r="N34" t="e">
            <v>#NAME?</v>
          </cell>
        </row>
        <row r="35">
          <cell r="B35" t="str">
            <v>Газ лимитный</v>
          </cell>
          <cell r="C35" t="str">
            <v>Газ</v>
          </cell>
          <cell r="E35">
            <v>4233.7363948089996</v>
          </cell>
          <cell r="F35">
            <v>1272.675109499</v>
          </cell>
          <cell r="G35">
            <v>1712.1357213799999</v>
          </cell>
          <cell r="H35">
            <v>1248.92556393</v>
          </cell>
          <cell r="J35" t="str">
            <v>17.Газ лимитный</v>
          </cell>
          <cell r="K35" t="e">
            <v>#NAME?</v>
          </cell>
          <cell r="L35" t="e">
            <v>#NAME?</v>
          </cell>
          <cell r="M35" t="e">
            <v>#NAME?</v>
          </cell>
          <cell r="N35" t="e">
            <v>#NAME?</v>
          </cell>
        </row>
        <row r="36">
          <cell r="B36" t="str">
            <v>Газ сверхлимитный</v>
          </cell>
          <cell r="C36" t="str">
            <v>Газ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J36" t="str">
            <v>17.Газ сверхлимитный</v>
          </cell>
          <cell r="K36" t="e">
            <v>#NAME?</v>
          </cell>
          <cell r="L36" t="e">
            <v>#NAME?</v>
          </cell>
          <cell r="M36" t="e">
            <v>#NAME?</v>
          </cell>
          <cell r="N36" t="e">
            <v>#NAME?</v>
          </cell>
        </row>
        <row r="37">
          <cell r="B37" t="str">
            <v>Газ коммерческий</v>
          </cell>
          <cell r="C37" t="str">
            <v>Газ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J37" t="str">
            <v>17.Газ коммерческий</v>
          </cell>
          <cell r="K37" t="e">
            <v>#NAME?</v>
          </cell>
          <cell r="L37" t="e">
            <v>#NAME?</v>
          </cell>
          <cell r="M37" t="e">
            <v>#NAME?</v>
          </cell>
          <cell r="N37" t="e">
            <v>#NAME?</v>
          </cell>
        </row>
        <row r="38">
          <cell r="B38" t="str">
            <v xml:space="preserve"> - др.виды топлива</v>
          </cell>
          <cell r="C38" t="str">
            <v>Другие виды топлива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J38" t="str">
            <v>17. - др.виды топлива</v>
          </cell>
          <cell r="K38" t="e">
            <v>#NAME?</v>
          </cell>
          <cell r="L38" t="e">
            <v>#NAME?</v>
          </cell>
          <cell r="M38" t="e">
            <v>#NAME?</v>
          </cell>
          <cell r="N38" t="e">
            <v>#NAME?</v>
          </cell>
        </row>
        <row r="39">
          <cell r="B39" t="str">
            <v>Торф</v>
          </cell>
          <cell r="C39" t="str">
            <v>Другие виды топлива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J39" t="str">
            <v>17.Торф</v>
          </cell>
          <cell r="K39" t="e">
            <v>#NAME?</v>
          </cell>
          <cell r="L39" t="e">
            <v>#NAME?</v>
          </cell>
          <cell r="M39" t="e">
            <v>#NAME?</v>
          </cell>
          <cell r="N39" t="e">
            <v>#NAME?</v>
          </cell>
        </row>
        <row r="40">
          <cell r="B40" t="str">
            <v>Сланцы</v>
          </cell>
          <cell r="C40" t="str">
            <v>Другие виды топлива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J40" t="str">
            <v>17.Сланцы</v>
          </cell>
          <cell r="K40" t="e">
            <v>#NAME?</v>
          </cell>
          <cell r="L40" t="e">
            <v>#NAME?</v>
          </cell>
          <cell r="M40" t="e">
            <v>#NAME?</v>
          </cell>
          <cell r="N40" t="e">
            <v>#NAME?</v>
          </cell>
        </row>
        <row r="41">
          <cell r="B41" t="str">
            <v>Добавить строки</v>
          </cell>
        </row>
        <row r="42">
          <cell r="E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</row>
        <row r="44">
          <cell r="E44" t="e">
            <v>#NAME?</v>
          </cell>
          <cell r="F44">
            <v>100</v>
          </cell>
          <cell r="G44">
            <v>100</v>
          </cell>
          <cell r="H44">
            <v>100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</row>
        <row r="45">
          <cell r="B45" t="str">
            <v xml:space="preserve"> - уголь всего, в том числе:</v>
          </cell>
          <cell r="C45" t="str">
            <v>Уголь</v>
          </cell>
          <cell r="E45" t="e">
            <v>#NAME?</v>
          </cell>
          <cell r="F45">
            <v>0</v>
          </cell>
          <cell r="G45">
            <v>0</v>
          </cell>
          <cell r="H45">
            <v>0</v>
          </cell>
          <cell r="J45" t="str">
            <v>18. - уголь всего, в том числе:</v>
          </cell>
          <cell r="K45" t="e">
            <v>#NAME?</v>
          </cell>
          <cell r="L45" t="e">
            <v>#NAME?</v>
          </cell>
          <cell r="M45" t="e">
            <v>#NAME?</v>
          </cell>
          <cell r="N45" t="e">
            <v>#NAME?</v>
          </cell>
        </row>
        <row r="46">
          <cell r="B46" t="str">
            <v>Уголь разреза-1</v>
          </cell>
          <cell r="C46" t="str">
            <v>Уголь</v>
          </cell>
          <cell r="E46" t="e">
            <v>#NAME?</v>
          </cell>
          <cell r="J46" t="str">
            <v>18.Уголь разреза-1</v>
          </cell>
          <cell r="K46" t="e">
            <v>#NAME?</v>
          </cell>
          <cell r="L46" t="e">
            <v>#NAME?</v>
          </cell>
          <cell r="M46" t="e">
            <v>#NAME?</v>
          </cell>
          <cell r="N46" t="e">
            <v>#NAME?</v>
          </cell>
        </row>
        <row r="47">
          <cell r="B47" t="str">
            <v>Уголь разреза-2</v>
          </cell>
          <cell r="C47" t="str">
            <v>Уголь</v>
          </cell>
          <cell r="E47" t="e">
            <v>#NAME?</v>
          </cell>
          <cell r="J47" t="str">
            <v>18.Уголь разреза-2</v>
          </cell>
          <cell r="K47" t="e">
            <v>#NAME?</v>
          </cell>
          <cell r="L47" t="e">
            <v>#NAME?</v>
          </cell>
          <cell r="M47" t="e">
            <v>#NAME?</v>
          </cell>
          <cell r="N47" t="e">
            <v>#NAME?</v>
          </cell>
        </row>
        <row r="48">
          <cell r="B48" t="str">
            <v>Добавить строки</v>
          </cell>
        </row>
        <row r="49">
          <cell r="B49" t="str">
            <v xml:space="preserve"> - мазут</v>
          </cell>
          <cell r="C49" t="str">
            <v>Мазут</v>
          </cell>
          <cell r="E49" t="e">
            <v>#NAME?</v>
          </cell>
          <cell r="J49" t="str">
            <v>18. - мазут</v>
          </cell>
          <cell r="K49" t="e">
            <v>#NAME?</v>
          </cell>
          <cell r="L49" t="e">
            <v>#NAME?</v>
          </cell>
          <cell r="M49" t="e">
            <v>#NAME?</v>
          </cell>
          <cell r="N49" t="e">
            <v>#NAME?</v>
          </cell>
        </row>
        <row r="50">
          <cell r="B50" t="str">
            <v xml:space="preserve"> - газ всего, в том числе:</v>
          </cell>
          <cell r="C50" t="str">
            <v>Газ</v>
          </cell>
          <cell r="E50" t="e">
            <v>#NAME?</v>
          </cell>
          <cell r="F50">
            <v>100</v>
          </cell>
          <cell r="G50">
            <v>100</v>
          </cell>
          <cell r="H50">
            <v>100</v>
          </cell>
          <cell r="J50" t="str">
            <v>18. - газ всего, в том числе:</v>
          </cell>
          <cell r="K50" t="e">
            <v>#NAME?</v>
          </cell>
          <cell r="L50" t="e">
            <v>#NAME?</v>
          </cell>
          <cell r="M50" t="e">
            <v>#NAME?</v>
          </cell>
          <cell r="N50" t="e">
            <v>#NAME?</v>
          </cell>
        </row>
        <row r="51">
          <cell r="B51" t="str">
            <v>Газ лимитный</v>
          </cell>
          <cell r="C51" t="str">
            <v>Газ</v>
          </cell>
          <cell r="E51" t="e">
            <v>#NAME?</v>
          </cell>
          <cell r="F51">
            <v>100</v>
          </cell>
          <cell r="G51">
            <v>100</v>
          </cell>
          <cell r="H51">
            <v>100</v>
          </cell>
          <cell r="J51" t="str">
            <v>18.Газ лимитный</v>
          </cell>
          <cell r="K51" t="e">
            <v>#NAME?</v>
          </cell>
          <cell r="L51" t="e">
            <v>#NAME?</v>
          </cell>
          <cell r="M51" t="e">
            <v>#NAME?</v>
          </cell>
          <cell r="N51" t="e">
            <v>#NAME?</v>
          </cell>
        </row>
        <row r="52">
          <cell r="B52" t="str">
            <v>Газ сверхлимитный</v>
          </cell>
          <cell r="C52" t="str">
            <v>Газ</v>
          </cell>
          <cell r="E52" t="e">
            <v>#NAME?</v>
          </cell>
          <cell r="J52" t="str">
            <v>18.Газ сверхлимитный</v>
          </cell>
          <cell r="K52" t="e">
            <v>#NAME?</v>
          </cell>
          <cell r="L52" t="e">
            <v>#NAME?</v>
          </cell>
          <cell r="M52" t="e">
            <v>#NAME?</v>
          </cell>
          <cell r="N52" t="e">
            <v>#NAME?</v>
          </cell>
        </row>
        <row r="53">
          <cell r="B53" t="str">
            <v>Газ коммерческий</v>
          </cell>
          <cell r="C53" t="str">
            <v>Газ</v>
          </cell>
          <cell r="E53" t="e">
            <v>#NAME?</v>
          </cell>
          <cell r="J53" t="str">
            <v>18.Газ коммерческий</v>
          </cell>
          <cell r="K53" t="e">
            <v>#NAME?</v>
          </cell>
          <cell r="L53" t="e">
            <v>#NAME?</v>
          </cell>
          <cell r="M53" t="e">
            <v>#NAME?</v>
          </cell>
          <cell r="N53" t="e">
            <v>#NAME?</v>
          </cell>
        </row>
        <row r="54">
          <cell r="B54" t="str">
            <v xml:space="preserve"> - др.виды топлива</v>
          </cell>
          <cell r="C54" t="str">
            <v>Другие виды топлива</v>
          </cell>
          <cell r="E54" t="e">
            <v>#NAME?</v>
          </cell>
          <cell r="F54">
            <v>0</v>
          </cell>
          <cell r="G54">
            <v>0</v>
          </cell>
          <cell r="H54">
            <v>0</v>
          </cell>
          <cell r="J54" t="str">
            <v>18. - др.виды топлива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</row>
        <row r="55">
          <cell r="B55" t="str">
            <v>Торф</v>
          </cell>
          <cell r="C55" t="str">
            <v>Другие виды топлива</v>
          </cell>
          <cell r="E55" t="e">
            <v>#NAME?</v>
          </cell>
          <cell r="J55" t="str">
            <v>18.Торф</v>
          </cell>
          <cell r="K55" t="e">
            <v>#NAME?</v>
          </cell>
          <cell r="L55" t="e">
            <v>#NAME?</v>
          </cell>
          <cell r="M55" t="e">
            <v>#NAME?</v>
          </cell>
          <cell r="N55" t="e">
            <v>#NAME?</v>
          </cell>
        </row>
        <row r="56">
          <cell r="B56" t="str">
            <v>Сланцы</v>
          </cell>
          <cell r="C56" t="str">
            <v>Другие виды топлива</v>
          </cell>
          <cell r="E56" t="e">
            <v>#NAME?</v>
          </cell>
          <cell r="J56" t="str">
            <v>18.Сланцы</v>
          </cell>
          <cell r="K56" t="e">
            <v>#NAME?</v>
          </cell>
          <cell r="L56" t="e">
            <v>#NAME?</v>
          </cell>
          <cell r="M56" t="e">
            <v>#NAME?</v>
          </cell>
          <cell r="N56" t="e">
            <v>#NAME?</v>
          </cell>
        </row>
        <row r="57">
          <cell r="B57" t="str">
            <v>Добавить строки</v>
          </cell>
        </row>
        <row r="60">
          <cell r="B60" t="str">
            <v xml:space="preserve"> - уголь всего, в том числе:</v>
          </cell>
          <cell r="C60" t="str">
            <v>Уголь</v>
          </cell>
          <cell r="E60" t="e">
            <v>#NAME?</v>
          </cell>
          <cell r="F60" t="e">
            <v>#NAME?</v>
          </cell>
          <cell r="G60" t="e">
            <v>#NAME?</v>
          </cell>
          <cell r="H60" t="e">
            <v>#NAME?</v>
          </cell>
          <cell r="J60" t="str">
            <v>19. - уголь всего, в том числе:</v>
          </cell>
          <cell r="K60" t="e">
            <v>#NAME?</v>
          </cell>
          <cell r="L60" t="e">
            <v>#NAME?</v>
          </cell>
          <cell r="M60" t="e">
            <v>#NAME?</v>
          </cell>
          <cell r="N60" t="e">
            <v>#NAME?</v>
          </cell>
        </row>
        <row r="61">
          <cell r="B61" t="str">
            <v>Уголь разреза-1</v>
          </cell>
          <cell r="C61" t="str">
            <v>Уголь</v>
          </cell>
          <cell r="E61" t="e">
            <v>#NAME?</v>
          </cell>
          <cell r="J61" t="str">
            <v>19.Уголь разреза-1</v>
          </cell>
          <cell r="K61" t="e">
            <v>#NAME?</v>
          </cell>
          <cell r="L61" t="e">
            <v>#NAME?</v>
          </cell>
          <cell r="M61" t="e">
            <v>#NAME?</v>
          </cell>
          <cell r="N61" t="e">
            <v>#NAME?</v>
          </cell>
        </row>
        <row r="62">
          <cell r="B62" t="str">
            <v>Уголь разреза-2</v>
          </cell>
          <cell r="C62" t="str">
            <v>Уголь</v>
          </cell>
          <cell r="E62" t="e">
            <v>#NAME?</v>
          </cell>
          <cell r="J62" t="str">
            <v>19.Уголь разреза-2</v>
          </cell>
          <cell r="K62" t="e">
            <v>#NAME?</v>
          </cell>
          <cell r="L62" t="e">
            <v>#NAME?</v>
          </cell>
          <cell r="M62" t="e">
            <v>#NAME?</v>
          </cell>
          <cell r="N62" t="e">
            <v>#NAME?</v>
          </cell>
        </row>
        <row r="63">
          <cell r="B63" t="str">
            <v>Добавить строки</v>
          </cell>
        </row>
        <row r="64">
          <cell r="B64" t="str">
            <v xml:space="preserve"> - мазут</v>
          </cell>
          <cell r="C64" t="str">
            <v>Мазут</v>
          </cell>
          <cell r="E64" t="e">
            <v>#NAME?</v>
          </cell>
          <cell r="J64" t="str">
            <v>19. - мазут</v>
          </cell>
          <cell r="K64" t="e">
            <v>#NAME?</v>
          </cell>
          <cell r="L64" t="e">
            <v>#NAME?</v>
          </cell>
          <cell r="M64" t="e">
            <v>#NAME?</v>
          </cell>
          <cell r="N64" t="e">
            <v>#NAME?</v>
          </cell>
        </row>
        <row r="65">
          <cell r="B65" t="str">
            <v xml:space="preserve"> - газ всего, в том числе:</v>
          </cell>
          <cell r="C65" t="str">
            <v>Газ</v>
          </cell>
          <cell r="E65" t="e">
            <v>#NAME?</v>
          </cell>
          <cell r="F65" t="e">
            <v>#NAME?</v>
          </cell>
          <cell r="G65" t="e">
            <v>#NAME?</v>
          </cell>
          <cell r="H65" t="e">
            <v>#NAME?</v>
          </cell>
          <cell r="J65" t="str">
            <v>19. - газ всего, в том числе:</v>
          </cell>
          <cell r="K65" t="e">
            <v>#NAME?</v>
          </cell>
          <cell r="L65" t="e">
            <v>#NAME?</v>
          </cell>
          <cell r="M65" t="e">
            <v>#NAME?</v>
          </cell>
          <cell r="N65" t="e">
            <v>#NAME?</v>
          </cell>
        </row>
        <row r="66">
          <cell r="B66" t="str">
            <v>Газ лимитный</v>
          </cell>
          <cell r="C66" t="str">
            <v>Газ</v>
          </cell>
          <cell r="E66" t="e">
            <v>#NAME?</v>
          </cell>
          <cell r="F66">
            <v>1.13992</v>
          </cell>
          <cell r="G66">
            <v>1.13988</v>
          </cell>
          <cell r="H66">
            <v>1.1398699999999999</v>
          </cell>
          <cell r="J66" t="str">
            <v>19.Газ лимитный</v>
          </cell>
          <cell r="K66" t="e">
            <v>#NAME?</v>
          </cell>
          <cell r="L66" t="e">
            <v>#NAME?</v>
          </cell>
          <cell r="M66" t="e">
            <v>#NAME?</v>
          </cell>
          <cell r="N66" t="e">
            <v>#NAME?</v>
          </cell>
        </row>
        <row r="67">
          <cell r="B67" t="str">
            <v>Газ сверхлимитный</v>
          </cell>
          <cell r="C67" t="str">
            <v>Газ</v>
          </cell>
          <cell r="E67" t="e">
            <v>#NAME?</v>
          </cell>
          <cell r="J67" t="str">
            <v>19.Газ сверхлимитный</v>
          </cell>
          <cell r="K67" t="e">
            <v>#NAME?</v>
          </cell>
          <cell r="L67" t="e">
            <v>#NAME?</v>
          </cell>
          <cell r="M67" t="e">
            <v>#NAME?</v>
          </cell>
          <cell r="N67" t="e">
            <v>#NAME?</v>
          </cell>
        </row>
        <row r="68">
          <cell r="B68" t="str">
            <v>Газ коммерческий</v>
          </cell>
          <cell r="C68" t="str">
            <v>Газ</v>
          </cell>
          <cell r="E68" t="e">
            <v>#NAME?</v>
          </cell>
          <cell r="J68" t="str">
            <v>19.Газ коммерческий</v>
          </cell>
          <cell r="K68" t="e">
            <v>#NAME?</v>
          </cell>
          <cell r="L68" t="e">
            <v>#NAME?</v>
          </cell>
          <cell r="M68" t="e">
            <v>#NAME?</v>
          </cell>
          <cell r="N68" t="e">
            <v>#NAME?</v>
          </cell>
        </row>
        <row r="69">
          <cell r="B69" t="str">
            <v xml:space="preserve"> - др.виды топлива</v>
          </cell>
          <cell r="C69" t="str">
            <v>Другие виды топлива</v>
          </cell>
          <cell r="E69" t="e">
            <v>#NAME?</v>
          </cell>
          <cell r="F69" t="e">
            <v>#NAME?</v>
          </cell>
          <cell r="G69" t="e">
            <v>#NAME?</v>
          </cell>
          <cell r="H69" t="e">
            <v>#NAME?</v>
          </cell>
          <cell r="J69" t="str">
            <v>19. - др.виды топлива</v>
          </cell>
          <cell r="K69" t="e">
            <v>#NAME?</v>
          </cell>
          <cell r="L69" t="e">
            <v>#NAME?</v>
          </cell>
          <cell r="M69" t="e">
            <v>#NAME?</v>
          </cell>
          <cell r="N69" t="e">
            <v>#NAME?</v>
          </cell>
        </row>
        <row r="70">
          <cell r="B70" t="str">
            <v>Торф</v>
          </cell>
          <cell r="C70" t="str">
            <v>Другие виды топлива</v>
          </cell>
          <cell r="E70" t="e">
            <v>#NAME?</v>
          </cell>
          <cell r="J70" t="str">
            <v>19.Торф</v>
          </cell>
          <cell r="K70" t="e">
            <v>#NAME?</v>
          </cell>
          <cell r="L70" t="e">
            <v>#NAME?</v>
          </cell>
          <cell r="M70" t="e">
            <v>#NAME?</v>
          </cell>
          <cell r="N70" t="e">
            <v>#NAME?</v>
          </cell>
        </row>
        <row r="71">
          <cell r="B71" t="str">
            <v>Сланцы</v>
          </cell>
          <cell r="C71" t="str">
            <v>Другие виды топлива</v>
          </cell>
          <cell r="E71" t="e">
            <v>#NAME?</v>
          </cell>
          <cell r="J71" t="str">
            <v>19.Сланцы</v>
          </cell>
          <cell r="K71" t="e">
            <v>#NAME?</v>
          </cell>
          <cell r="L71" t="e">
            <v>#NAME?</v>
          </cell>
          <cell r="M71" t="e">
            <v>#NAME?</v>
          </cell>
          <cell r="N71" t="e">
            <v>#NAME?</v>
          </cell>
        </row>
        <row r="72">
          <cell r="B72" t="str">
            <v>Добавить строки</v>
          </cell>
        </row>
        <row r="75">
          <cell r="B75" t="str">
            <v xml:space="preserve"> - уголь всего, в том числе:</v>
          </cell>
          <cell r="C75" t="str">
            <v>Уголь</v>
          </cell>
          <cell r="E75" t="e">
            <v>#NAME?</v>
          </cell>
          <cell r="F75" t="e">
            <v>#NAME?</v>
          </cell>
          <cell r="G75" t="e">
            <v>#NAME?</v>
          </cell>
          <cell r="H75" t="e">
            <v>#NAME?</v>
          </cell>
          <cell r="J75" t="str">
            <v>20. - уголь всего, в том числе:</v>
          </cell>
          <cell r="K75" t="e">
            <v>#NAME?</v>
          </cell>
          <cell r="L75" t="e">
            <v>#NAME?</v>
          </cell>
          <cell r="M75" t="e">
            <v>#NAME?</v>
          </cell>
          <cell r="N75" t="e">
            <v>#NAME?</v>
          </cell>
        </row>
        <row r="76">
          <cell r="B76" t="str">
            <v>Уголь разреза-1</v>
          </cell>
          <cell r="C76" t="str">
            <v>Уголь</v>
          </cell>
          <cell r="E76" t="e">
            <v>#NAME?</v>
          </cell>
          <cell r="F76" t="e">
            <v>#NAME?</v>
          </cell>
          <cell r="G76" t="e">
            <v>#NAME?</v>
          </cell>
          <cell r="H76" t="e">
            <v>#NAME?</v>
          </cell>
          <cell r="J76" t="str">
            <v>20.Уголь разреза-1</v>
          </cell>
          <cell r="K76" t="e">
            <v>#NAME?</v>
          </cell>
          <cell r="L76" t="e">
            <v>#NAME?</v>
          </cell>
          <cell r="M76" t="e">
            <v>#NAME?</v>
          </cell>
          <cell r="N76" t="e">
            <v>#NAME?</v>
          </cell>
        </row>
        <row r="77">
          <cell r="B77" t="str">
            <v>Уголь разреза-2</v>
          </cell>
          <cell r="C77" t="str">
            <v>Уголь</v>
          </cell>
          <cell r="E77" t="e">
            <v>#NAME?</v>
          </cell>
          <cell r="F77" t="e">
            <v>#NAME?</v>
          </cell>
          <cell r="G77" t="e">
            <v>#NAME?</v>
          </cell>
          <cell r="H77" t="e">
            <v>#NAME?</v>
          </cell>
          <cell r="J77" t="str">
            <v>20.Уголь разреза-2</v>
          </cell>
          <cell r="K77" t="e">
            <v>#NAME?</v>
          </cell>
          <cell r="L77" t="e">
            <v>#NAME?</v>
          </cell>
          <cell r="M77" t="e">
            <v>#NAME?</v>
          </cell>
          <cell r="N77" t="e">
            <v>#NAME?</v>
          </cell>
        </row>
        <row r="78">
          <cell r="B78" t="str">
            <v>Добавить строки</v>
          </cell>
        </row>
        <row r="79">
          <cell r="B79" t="str">
            <v xml:space="preserve"> - мазут</v>
          </cell>
          <cell r="C79" t="str">
            <v>Мазут</v>
          </cell>
          <cell r="E79" t="e">
            <v>#NAME?</v>
          </cell>
          <cell r="F79" t="e">
            <v>#NAME?</v>
          </cell>
          <cell r="G79" t="e">
            <v>#NAME?</v>
          </cell>
          <cell r="H79" t="e">
            <v>#NAME?</v>
          </cell>
          <cell r="J79" t="str">
            <v>20. - мазут</v>
          </cell>
          <cell r="K79" t="e">
            <v>#NAME?</v>
          </cell>
          <cell r="L79" t="e">
            <v>#NAME?</v>
          </cell>
          <cell r="M79" t="e">
            <v>#NAME?</v>
          </cell>
          <cell r="N79" t="e">
            <v>#NAME?</v>
          </cell>
        </row>
        <row r="80">
          <cell r="B80" t="str">
            <v xml:space="preserve"> - газ всего, в том числе:</v>
          </cell>
          <cell r="C80" t="str">
            <v>Газ</v>
          </cell>
          <cell r="E80" t="e">
            <v>#NAME?</v>
          </cell>
          <cell r="F80" t="e">
            <v>#NAME?</v>
          </cell>
          <cell r="G80" t="e">
            <v>#NAME?</v>
          </cell>
          <cell r="H80" t="e">
            <v>#NAME?</v>
          </cell>
          <cell r="J80" t="str">
            <v>20. - газ всего, в том числе:</v>
          </cell>
          <cell r="K80" t="e">
            <v>#NAME?</v>
          </cell>
          <cell r="L80" t="e">
            <v>#NAME?</v>
          </cell>
          <cell r="M80" t="e">
            <v>#NAME?</v>
          </cell>
          <cell r="N80" t="e">
            <v>#NAME?</v>
          </cell>
        </row>
        <row r="81">
          <cell r="B81" t="str">
            <v>Газ лимитный</v>
          </cell>
          <cell r="C81" t="str">
            <v>Газ</v>
          </cell>
          <cell r="E81" t="e">
            <v>#NAME?</v>
          </cell>
          <cell r="F81" t="e">
            <v>#NAME?</v>
          </cell>
          <cell r="G81" t="e">
            <v>#NAME?</v>
          </cell>
          <cell r="H81" t="e">
            <v>#NAME?</v>
          </cell>
          <cell r="J81" t="str">
            <v>20.Газ лимитный</v>
          </cell>
          <cell r="K81" t="e">
            <v>#NAME?</v>
          </cell>
          <cell r="L81" t="e">
            <v>#NAME?</v>
          </cell>
          <cell r="M81" t="e">
            <v>#NAME?</v>
          </cell>
          <cell r="N81" t="e">
            <v>#NAME?</v>
          </cell>
        </row>
        <row r="82">
          <cell r="B82" t="str">
            <v>Газ сверхлимитный</v>
          </cell>
          <cell r="C82" t="str">
            <v>Газ</v>
          </cell>
          <cell r="E82" t="e">
            <v>#NAME?</v>
          </cell>
          <cell r="F82" t="e">
            <v>#NAME?</v>
          </cell>
          <cell r="G82" t="e">
            <v>#NAME?</v>
          </cell>
          <cell r="H82" t="e">
            <v>#NAME?</v>
          </cell>
          <cell r="J82" t="str">
            <v>20.Газ сверхлимитный</v>
          </cell>
          <cell r="K82" t="e">
            <v>#NAME?</v>
          </cell>
          <cell r="L82" t="e">
            <v>#NAME?</v>
          </cell>
          <cell r="M82" t="e">
            <v>#NAME?</v>
          </cell>
          <cell r="N82" t="e">
            <v>#NAME?</v>
          </cell>
        </row>
        <row r="83">
          <cell r="B83" t="str">
            <v>Газ коммерческий</v>
          </cell>
          <cell r="C83" t="str">
            <v>Газ</v>
          </cell>
          <cell r="E83" t="e">
            <v>#NAME?</v>
          </cell>
          <cell r="F83" t="e">
            <v>#NAME?</v>
          </cell>
          <cell r="G83" t="e">
            <v>#NAME?</v>
          </cell>
          <cell r="H83" t="e">
            <v>#NAME?</v>
          </cell>
          <cell r="J83" t="str">
            <v>20.Газ коммерческий</v>
          </cell>
          <cell r="K83" t="e">
            <v>#NAME?</v>
          </cell>
          <cell r="L83" t="e">
            <v>#NAME?</v>
          </cell>
          <cell r="M83" t="e">
            <v>#NAME?</v>
          </cell>
          <cell r="N83" t="e">
            <v>#NAME?</v>
          </cell>
        </row>
        <row r="84">
          <cell r="B84" t="str">
            <v xml:space="preserve"> - др.виды топлива</v>
          </cell>
          <cell r="C84" t="str">
            <v>Другие виды топлива</v>
          </cell>
          <cell r="E84" t="e">
            <v>#NAME?</v>
          </cell>
          <cell r="F84" t="e">
            <v>#NAME?</v>
          </cell>
          <cell r="G84" t="e">
            <v>#NAME?</v>
          </cell>
          <cell r="H84" t="e">
            <v>#NAME?</v>
          </cell>
          <cell r="J84" t="str">
            <v>20. - др.виды топлива</v>
          </cell>
          <cell r="K84" t="e">
            <v>#NAME?</v>
          </cell>
          <cell r="L84" t="e">
            <v>#NAME?</v>
          </cell>
          <cell r="M84" t="e">
            <v>#NAME?</v>
          </cell>
          <cell r="N84" t="e">
            <v>#NAME?</v>
          </cell>
        </row>
        <row r="85">
          <cell r="B85" t="str">
            <v>Торф</v>
          </cell>
          <cell r="C85" t="str">
            <v>Другие виды топлива</v>
          </cell>
          <cell r="E85" t="e">
            <v>#NAME?</v>
          </cell>
          <cell r="F85" t="e">
            <v>#NAME?</v>
          </cell>
          <cell r="G85" t="e">
            <v>#NAME?</v>
          </cell>
          <cell r="H85" t="e">
            <v>#NAME?</v>
          </cell>
          <cell r="J85" t="str">
            <v>20.Торф</v>
          </cell>
          <cell r="K85" t="e">
            <v>#NAME?</v>
          </cell>
          <cell r="L85" t="e">
            <v>#NAME?</v>
          </cell>
          <cell r="M85" t="e">
            <v>#NAME?</v>
          </cell>
          <cell r="N85" t="e">
            <v>#NAME?</v>
          </cell>
        </row>
        <row r="86">
          <cell r="B86" t="str">
            <v>Сланцы</v>
          </cell>
          <cell r="C86" t="str">
            <v>Другие виды топлива</v>
          </cell>
          <cell r="E86" t="e">
            <v>#NAME?</v>
          </cell>
          <cell r="F86" t="e">
            <v>#NAME?</v>
          </cell>
          <cell r="G86" t="e">
            <v>#NAME?</v>
          </cell>
          <cell r="H86" t="e">
            <v>#NAME?</v>
          </cell>
          <cell r="J86" t="str">
            <v>20.Сланцы</v>
          </cell>
          <cell r="K86" t="e">
            <v>#NAME?</v>
          </cell>
          <cell r="L86" t="e">
            <v>#NAME?</v>
          </cell>
          <cell r="M86" t="e">
            <v>#NAME?</v>
          </cell>
          <cell r="N86" t="e">
            <v>#NAME?</v>
          </cell>
        </row>
        <row r="87">
          <cell r="B87" t="str">
            <v>Добавить строки</v>
          </cell>
        </row>
        <row r="90">
          <cell r="B90" t="str">
            <v xml:space="preserve"> - уголь всего, в том числе:</v>
          </cell>
          <cell r="C90" t="str">
            <v>Уголь</v>
          </cell>
          <cell r="E90" t="e">
            <v>#NAME?</v>
          </cell>
          <cell r="F90" t="e">
            <v>#NAME?</v>
          </cell>
          <cell r="G90" t="e">
            <v>#NAME?</v>
          </cell>
          <cell r="H90" t="e">
            <v>#NAME?</v>
          </cell>
          <cell r="J90" t="str">
            <v>21. - уголь всего, в том числе:</v>
          </cell>
          <cell r="K90" t="e">
            <v>#NAME?</v>
          </cell>
          <cell r="L90" t="e">
            <v>#NAME?</v>
          </cell>
          <cell r="M90" t="e">
            <v>#NAME?</v>
          </cell>
          <cell r="N90" t="e">
            <v>#NAME?</v>
          </cell>
        </row>
        <row r="91">
          <cell r="B91" t="str">
            <v>Уголь разреза-1</v>
          </cell>
          <cell r="C91" t="str">
            <v>Уголь</v>
          </cell>
          <cell r="E91" t="e">
            <v>#NAME?</v>
          </cell>
          <cell r="J91" t="str">
            <v>21.Уголь разреза-1</v>
          </cell>
          <cell r="K91" t="e">
            <v>#NAME?</v>
          </cell>
          <cell r="L91" t="e">
            <v>#NAME?</v>
          </cell>
          <cell r="M91" t="e">
            <v>#NAME?</v>
          </cell>
          <cell r="N91" t="e">
            <v>#NAME?</v>
          </cell>
        </row>
        <row r="92">
          <cell r="B92" t="str">
            <v>Уголь разреза-2</v>
          </cell>
          <cell r="C92" t="str">
            <v>Уголь</v>
          </cell>
          <cell r="E92" t="e">
            <v>#NAME?</v>
          </cell>
          <cell r="J92" t="str">
            <v>21.Уголь разреза-2</v>
          </cell>
          <cell r="K92" t="e">
            <v>#NAME?</v>
          </cell>
          <cell r="L92" t="e">
            <v>#NAME?</v>
          </cell>
          <cell r="M92" t="e">
            <v>#NAME?</v>
          </cell>
          <cell r="N92" t="e">
            <v>#NAME?</v>
          </cell>
        </row>
        <row r="93">
          <cell r="B93" t="str">
            <v>Добавить строки</v>
          </cell>
        </row>
        <row r="94">
          <cell r="B94" t="str">
            <v xml:space="preserve"> - мазут</v>
          </cell>
          <cell r="C94" t="str">
            <v>Мазут</v>
          </cell>
          <cell r="E94" t="e">
            <v>#NAME?</v>
          </cell>
          <cell r="J94" t="str">
            <v>21. - мазут</v>
          </cell>
          <cell r="K94" t="e">
            <v>#NAME?</v>
          </cell>
          <cell r="L94" t="e">
            <v>#NAME?</v>
          </cell>
          <cell r="M94" t="e">
            <v>#NAME?</v>
          </cell>
          <cell r="N94" t="e">
            <v>#NAME?</v>
          </cell>
        </row>
        <row r="95">
          <cell r="B95" t="str">
            <v xml:space="preserve"> - газ всего, в том числе:</v>
          </cell>
          <cell r="C95" t="str">
            <v>Газ</v>
          </cell>
          <cell r="E95" t="e">
            <v>#NAME?</v>
          </cell>
          <cell r="F95" t="e">
            <v>#NAME?</v>
          </cell>
          <cell r="G95" t="e">
            <v>#NAME?</v>
          </cell>
          <cell r="H95" t="e">
            <v>#NAME?</v>
          </cell>
          <cell r="J95" t="str">
            <v>21. - газ всего, в том числе:</v>
          </cell>
          <cell r="K95" t="e">
            <v>#NAME?</v>
          </cell>
          <cell r="L95" t="e">
            <v>#NAME?</v>
          </cell>
          <cell r="M95" t="e">
            <v>#NAME?</v>
          </cell>
          <cell r="N95" t="e">
            <v>#NAME?</v>
          </cell>
        </row>
        <row r="96">
          <cell r="B96" t="str">
            <v>Газ лимитный</v>
          </cell>
          <cell r="C96" t="str">
            <v>Газ</v>
          </cell>
          <cell r="E96" t="e">
            <v>#NAME?</v>
          </cell>
          <cell r="F96">
            <v>1182.23</v>
          </cell>
          <cell r="G96">
            <v>1182.23</v>
          </cell>
          <cell r="H96">
            <v>1182.23</v>
          </cell>
          <cell r="J96" t="str">
            <v>21.Газ лимитный</v>
          </cell>
          <cell r="K96" t="e">
            <v>#NAME?</v>
          </cell>
          <cell r="L96" t="e">
            <v>#NAME?</v>
          </cell>
          <cell r="M96" t="e">
            <v>#NAME?</v>
          </cell>
          <cell r="N96" t="e">
            <v>#NAME?</v>
          </cell>
        </row>
        <row r="97">
          <cell r="B97" t="str">
            <v>Газ сверхлимитный</v>
          </cell>
          <cell r="C97" t="str">
            <v>Газ</v>
          </cell>
          <cell r="E97" t="e">
            <v>#NAME?</v>
          </cell>
          <cell r="J97" t="str">
            <v>21.Газ сверхлимитный</v>
          </cell>
          <cell r="K97" t="e">
            <v>#NAME?</v>
          </cell>
          <cell r="L97" t="e">
            <v>#NAME?</v>
          </cell>
          <cell r="M97" t="e">
            <v>#NAME?</v>
          </cell>
          <cell r="N97" t="e">
            <v>#NAME?</v>
          </cell>
        </row>
        <row r="98">
          <cell r="B98" t="str">
            <v>Газ коммерческий</v>
          </cell>
          <cell r="C98" t="str">
            <v>Газ</v>
          </cell>
          <cell r="E98" t="e">
            <v>#NAME?</v>
          </cell>
          <cell r="J98" t="str">
            <v>21.Газ коммерческий</v>
          </cell>
          <cell r="K98" t="e">
            <v>#NAME?</v>
          </cell>
          <cell r="L98" t="e">
            <v>#NAME?</v>
          </cell>
          <cell r="M98" t="e">
            <v>#NAME?</v>
          </cell>
          <cell r="N98" t="e">
            <v>#NAME?</v>
          </cell>
        </row>
        <row r="99">
          <cell r="B99" t="str">
            <v xml:space="preserve"> - др.виды топлива</v>
          </cell>
          <cell r="C99" t="str">
            <v>Другие виды топлива</v>
          </cell>
          <cell r="E99" t="e">
            <v>#NAME?</v>
          </cell>
          <cell r="F99" t="e">
            <v>#NAME?</v>
          </cell>
          <cell r="G99" t="e">
            <v>#NAME?</v>
          </cell>
          <cell r="H99" t="e">
            <v>#NAME?</v>
          </cell>
          <cell r="J99" t="str">
            <v>21. - др.виды топлива</v>
          </cell>
          <cell r="K99" t="e">
            <v>#NAME?</v>
          </cell>
          <cell r="L99" t="e">
            <v>#NAME?</v>
          </cell>
          <cell r="M99" t="e">
            <v>#NAME?</v>
          </cell>
          <cell r="N99" t="e">
            <v>#NAME?</v>
          </cell>
        </row>
        <row r="100">
          <cell r="B100" t="str">
            <v>Торф</v>
          </cell>
          <cell r="C100" t="str">
            <v>Другие виды топлива</v>
          </cell>
          <cell r="E100" t="e">
            <v>#NAME?</v>
          </cell>
          <cell r="J100" t="str">
            <v>21.Торф</v>
          </cell>
          <cell r="K100" t="e">
            <v>#NAME?</v>
          </cell>
          <cell r="L100" t="e">
            <v>#NAME?</v>
          </cell>
          <cell r="M100" t="e">
            <v>#NAME?</v>
          </cell>
          <cell r="N100" t="e">
            <v>#NAME?</v>
          </cell>
        </row>
        <row r="101">
          <cell r="B101" t="str">
            <v>Сланцы</v>
          </cell>
          <cell r="C101" t="str">
            <v>Другие виды топлива</v>
          </cell>
          <cell r="E101" t="e">
            <v>#NAME?</v>
          </cell>
          <cell r="J101" t="str">
            <v>21.Сланцы</v>
          </cell>
          <cell r="K101" t="e">
            <v>#NAME?</v>
          </cell>
          <cell r="L101" t="e">
            <v>#NAME?</v>
          </cell>
          <cell r="M101" t="e">
            <v>#NAME?</v>
          </cell>
          <cell r="N101" t="e">
            <v>#NAME?</v>
          </cell>
        </row>
        <row r="102">
          <cell r="B102" t="str">
            <v>Добавить строки</v>
          </cell>
        </row>
        <row r="104">
          <cell r="E104" t="e">
            <v>#NAME?</v>
          </cell>
          <cell r="F104" t="e">
            <v>#NAME?</v>
          </cell>
          <cell r="G104" t="e">
            <v>#NAME?</v>
          </cell>
          <cell r="H104" t="e">
            <v>#NAME?</v>
          </cell>
          <cell r="K104" t="e">
            <v>#NAME?</v>
          </cell>
          <cell r="L104" t="e">
            <v>#NAME?</v>
          </cell>
          <cell r="M104" t="e">
            <v>#NAME?</v>
          </cell>
          <cell r="N104" t="e">
            <v>#NAME?</v>
          </cell>
        </row>
        <row r="105">
          <cell r="B105" t="str">
            <v xml:space="preserve"> - уголь всего, в том числе:</v>
          </cell>
          <cell r="C105" t="str">
            <v>Уголь</v>
          </cell>
          <cell r="E105" t="e">
            <v>#NAME?</v>
          </cell>
          <cell r="F105" t="e">
            <v>#NAME?</v>
          </cell>
          <cell r="G105" t="e">
            <v>#NAME?</v>
          </cell>
          <cell r="H105" t="e">
            <v>#NAME?</v>
          </cell>
          <cell r="J105" t="str">
            <v>22. - уголь всего, в том числе:</v>
          </cell>
          <cell r="K105" t="e">
            <v>#NAME?</v>
          </cell>
          <cell r="L105" t="e">
            <v>#NAME?</v>
          </cell>
          <cell r="M105" t="e">
            <v>#NAME?</v>
          </cell>
          <cell r="N105" t="e">
            <v>#NAME?</v>
          </cell>
        </row>
        <row r="106">
          <cell r="B106" t="str">
            <v>Уголь разреза-1</v>
          </cell>
          <cell r="C106" t="str">
            <v>Уголь</v>
          </cell>
          <cell r="E106" t="e">
            <v>#NAME?</v>
          </cell>
          <cell r="F106" t="e">
            <v>#NAME?</v>
          </cell>
          <cell r="G106" t="e">
            <v>#NAME?</v>
          </cell>
          <cell r="H106" t="e">
            <v>#NAME?</v>
          </cell>
          <cell r="J106" t="str">
            <v>22.Уголь разреза-1</v>
          </cell>
          <cell r="K106" t="e">
            <v>#NAME?</v>
          </cell>
          <cell r="L106" t="e">
            <v>#NAME?</v>
          </cell>
          <cell r="M106" t="e">
            <v>#NAME?</v>
          </cell>
          <cell r="N106" t="e">
            <v>#NAME?</v>
          </cell>
        </row>
        <row r="107">
          <cell r="B107" t="str">
            <v>Уголь разреза-2</v>
          </cell>
          <cell r="C107" t="str">
            <v>Уголь</v>
          </cell>
          <cell r="E107" t="e">
            <v>#NAME?</v>
          </cell>
          <cell r="F107" t="e">
            <v>#NAME?</v>
          </cell>
          <cell r="G107" t="e">
            <v>#NAME?</v>
          </cell>
          <cell r="H107" t="e">
            <v>#NAME?</v>
          </cell>
          <cell r="J107" t="str">
            <v>22.Уголь разреза-2</v>
          </cell>
          <cell r="K107" t="e">
            <v>#NAME?</v>
          </cell>
          <cell r="L107" t="e">
            <v>#NAME?</v>
          </cell>
          <cell r="M107" t="e">
            <v>#NAME?</v>
          </cell>
          <cell r="N107" t="e">
            <v>#NAME?</v>
          </cell>
        </row>
        <row r="108">
          <cell r="B108" t="str">
            <v>Добавить строки</v>
          </cell>
        </row>
        <row r="109">
          <cell r="B109" t="str">
            <v xml:space="preserve"> - мазут</v>
          </cell>
          <cell r="C109" t="str">
            <v>Мазут</v>
          </cell>
          <cell r="E109" t="e">
            <v>#NAME?</v>
          </cell>
          <cell r="F109" t="e">
            <v>#NAME?</v>
          </cell>
          <cell r="G109" t="e">
            <v>#NAME?</v>
          </cell>
          <cell r="H109" t="e">
            <v>#NAME?</v>
          </cell>
          <cell r="J109" t="str">
            <v>22. - мазут</v>
          </cell>
          <cell r="K109" t="e">
            <v>#NAME?</v>
          </cell>
          <cell r="L109" t="e">
            <v>#NAME?</v>
          </cell>
          <cell r="M109" t="e">
            <v>#NAME?</v>
          </cell>
          <cell r="N109" t="e">
            <v>#NAME?</v>
          </cell>
        </row>
        <row r="110">
          <cell r="B110" t="str">
            <v xml:space="preserve"> - газ всего, в том числе:</v>
          </cell>
          <cell r="C110" t="str">
            <v>Газ</v>
          </cell>
          <cell r="E110" t="e">
            <v>#NAME?</v>
          </cell>
          <cell r="F110" t="e">
            <v>#NAME?</v>
          </cell>
          <cell r="G110" t="e">
            <v>#NAME?</v>
          </cell>
          <cell r="H110" t="e">
            <v>#NAME?</v>
          </cell>
          <cell r="J110" t="str">
            <v>22. - газ всего, в том числе:</v>
          </cell>
          <cell r="K110" t="e">
            <v>#NAME?</v>
          </cell>
          <cell r="L110" t="e">
            <v>#NAME?</v>
          </cell>
          <cell r="M110" t="e">
            <v>#NAME?</v>
          </cell>
          <cell r="N110" t="e">
            <v>#NAME?</v>
          </cell>
        </row>
        <row r="111">
          <cell r="B111" t="str">
            <v>Газ лимитный</v>
          </cell>
          <cell r="C111" t="str">
            <v>Газ</v>
          </cell>
          <cell r="E111" t="e">
            <v>#NAME?</v>
          </cell>
          <cell r="F111" t="e">
            <v>#NAME?</v>
          </cell>
          <cell r="G111" t="e">
            <v>#NAME?</v>
          </cell>
          <cell r="H111" t="e">
            <v>#NAME?</v>
          </cell>
          <cell r="J111" t="str">
            <v>22.Газ лимитный</v>
          </cell>
          <cell r="K111" t="e">
            <v>#NAME?</v>
          </cell>
          <cell r="L111" t="e">
            <v>#NAME?</v>
          </cell>
          <cell r="M111" t="e">
            <v>#NAME?</v>
          </cell>
          <cell r="N111" t="e">
            <v>#NAME?</v>
          </cell>
        </row>
        <row r="112">
          <cell r="B112" t="str">
            <v>Газ сверхлимитный</v>
          </cell>
          <cell r="C112" t="str">
            <v>Газ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J112" t="str">
            <v>22.Газ сверхлимитный</v>
          </cell>
          <cell r="K112" t="e">
            <v>#NAME?</v>
          </cell>
          <cell r="L112" t="e">
            <v>#NAME?</v>
          </cell>
          <cell r="M112" t="e">
            <v>#NAME?</v>
          </cell>
          <cell r="N112" t="e">
            <v>#NAME?</v>
          </cell>
        </row>
        <row r="113">
          <cell r="B113" t="str">
            <v>Газ коммерческий</v>
          </cell>
          <cell r="C113" t="str">
            <v>Газ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J113" t="str">
            <v>22.Газ коммерческий</v>
          </cell>
          <cell r="K113" t="e">
            <v>#NAME?</v>
          </cell>
          <cell r="L113" t="e">
            <v>#NAME?</v>
          </cell>
          <cell r="M113" t="e">
            <v>#NAME?</v>
          </cell>
          <cell r="N113" t="e">
            <v>#NAME?</v>
          </cell>
        </row>
        <row r="114">
          <cell r="B114" t="str">
            <v xml:space="preserve"> - др.виды топлива</v>
          </cell>
          <cell r="C114" t="str">
            <v>Другие виды топлива</v>
          </cell>
          <cell r="E114" t="e">
            <v>#NAME?</v>
          </cell>
          <cell r="F114" t="e">
            <v>#NAME?</v>
          </cell>
          <cell r="G114" t="e">
            <v>#NAME?</v>
          </cell>
          <cell r="H114" t="e">
            <v>#NAME?</v>
          </cell>
          <cell r="J114" t="str">
            <v>22. - др.виды топлива</v>
          </cell>
          <cell r="K114" t="e">
            <v>#NAME?</v>
          </cell>
          <cell r="L114" t="e">
            <v>#NAME?</v>
          </cell>
          <cell r="M114" t="e">
            <v>#NAME?</v>
          </cell>
          <cell r="N114" t="e">
            <v>#NAME?</v>
          </cell>
        </row>
        <row r="115">
          <cell r="B115" t="str">
            <v>Торф</v>
          </cell>
          <cell r="C115" t="str">
            <v>Другие виды топлива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J115" t="str">
            <v>22.Торф</v>
          </cell>
          <cell r="K115" t="e">
            <v>#NAME?</v>
          </cell>
          <cell r="L115" t="e">
            <v>#NAME?</v>
          </cell>
          <cell r="M115" t="e">
            <v>#NAME?</v>
          </cell>
          <cell r="N115" t="e">
            <v>#NAME?</v>
          </cell>
        </row>
        <row r="116">
          <cell r="B116" t="str">
            <v>Сланцы</v>
          </cell>
          <cell r="C116" t="str">
            <v>Другие виды топлива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J116" t="str">
            <v>22.Сланцы</v>
          </cell>
          <cell r="K116" t="e">
            <v>#NAME?</v>
          </cell>
          <cell r="L116" t="e">
            <v>#NAME?</v>
          </cell>
          <cell r="M116" t="e">
            <v>#NAME?</v>
          </cell>
          <cell r="N116" t="e">
            <v>#NAME?</v>
          </cell>
        </row>
        <row r="117">
          <cell r="B117" t="str">
            <v>Добавить строки</v>
          </cell>
        </row>
        <row r="118">
          <cell r="E118" t="e">
            <v>#NAME?</v>
          </cell>
          <cell r="F118" t="e">
            <v>#NAME?</v>
          </cell>
          <cell r="G118" t="e">
            <v>#NAME?</v>
          </cell>
          <cell r="H118" t="e">
            <v>#NAME?</v>
          </cell>
          <cell r="K118" t="e">
            <v>#NAME?</v>
          </cell>
          <cell r="L118" t="e">
            <v>#NAME?</v>
          </cell>
          <cell r="M118" t="e">
            <v>#NAME?</v>
          </cell>
          <cell r="N118" t="e">
            <v>#NAME?</v>
          </cell>
        </row>
        <row r="121">
          <cell r="B121" t="str">
            <v xml:space="preserve"> - уголь всего, в том числе:</v>
          </cell>
          <cell r="C121" t="str">
            <v>Уголь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J121" t="str">
            <v>23. - уголь всего, в том числе:</v>
          </cell>
          <cell r="K121" t="e">
            <v>#NAME?</v>
          </cell>
          <cell r="L121" t="e">
            <v>#NAME?</v>
          </cell>
          <cell r="M121" t="e">
            <v>#NAME?</v>
          </cell>
          <cell r="N121" t="e">
            <v>#NAME?</v>
          </cell>
        </row>
        <row r="122">
          <cell r="B122" t="str">
            <v>Уголь разреза-1</v>
          </cell>
          <cell r="C122" t="str">
            <v>Уголь</v>
          </cell>
          <cell r="E122" t="e">
            <v>#NAME?</v>
          </cell>
          <cell r="J122" t="str">
            <v>23.Уголь разреза-1</v>
          </cell>
          <cell r="K122" t="e">
            <v>#NAME?</v>
          </cell>
          <cell r="L122" t="e">
            <v>#NAME?</v>
          </cell>
          <cell r="M122" t="e">
            <v>#NAME?</v>
          </cell>
          <cell r="N122" t="e">
            <v>#NAME?</v>
          </cell>
        </row>
        <row r="123">
          <cell r="B123" t="str">
            <v>Уголь разреза-2</v>
          </cell>
          <cell r="C123" t="str">
            <v>Уголь</v>
          </cell>
          <cell r="E123" t="e">
            <v>#NAME?</v>
          </cell>
          <cell r="J123" t="str">
            <v>23.Уголь разреза-2</v>
          </cell>
          <cell r="K123" t="e">
            <v>#NAME?</v>
          </cell>
          <cell r="L123" t="e">
            <v>#NAME?</v>
          </cell>
          <cell r="M123" t="e">
            <v>#NAME?</v>
          </cell>
          <cell r="N123" t="e">
            <v>#NAME?</v>
          </cell>
        </row>
        <row r="124">
          <cell r="B124" t="str">
            <v>Добавить строки</v>
          </cell>
        </row>
        <row r="125">
          <cell r="B125" t="str">
            <v xml:space="preserve"> - мазут</v>
          </cell>
          <cell r="C125" t="str">
            <v>Мазут</v>
          </cell>
          <cell r="E125" t="e">
            <v>#NAME?</v>
          </cell>
          <cell r="J125" t="str">
            <v>23. - мазут</v>
          </cell>
          <cell r="K125" t="e">
            <v>#NAME?</v>
          </cell>
          <cell r="L125" t="e">
            <v>#NAME?</v>
          </cell>
          <cell r="M125" t="e">
            <v>#NAME?</v>
          </cell>
          <cell r="N125" t="e">
            <v>#NAME?</v>
          </cell>
        </row>
        <row r="126">
          <cell r="B126" t="str">
            <v xml:space="preserve"> - газ всего, в том числе:</v>
          </cell>
          <cell r="C126" t="str">
            <v>Газ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J126" t="str">
            <v>23. - газ всего, в том числе:</v>
          </cell>
          <cell r="K126" t="e">
            <v>#NAME?</v>
          </cell>
          <cell r="L126" t="e">
            <v>#NAME?</v>
          </cell>
          <cell r="M126" t="e">
            <v>#NAME?</v>
          </cell>
          <cell r="N126" t="e">
            <v>#NAME?</v>
          </cell>
        </row>
        <row r="127">
          <cell r="B127" t="str">
            <v>Газ лимитный</v>
          </cell>
          <cell r="C127" t="str">
            <v>Газ</v>
          </cell>
          <cell r="E127" t="e">
            <v>#NAME?</v>
          </cell>
          <cell r="F127">
            <v>50.32</v>
          </cell>
          <cell r="G127">
            <v>131.62</v>
          </cell>
          <cell r="H127">
            <v>50.32</v>
          </cell>
          <cell r="J127" t="str">
            <v>23.Газ лимитный</v>
          </cell>
          <cell r="K127" t="e">
            <v>#NAME?</v>
          </cell>
          <cell r="L127" t="e">
            <v>#NAME?</v>
          </cell>
          <cell r="M127" t="e">
            <v>#NAME?</v>
          </cell>
          <cell r="N127" t="e">
            <v>#NAME?</v>
          </cell>
        </row>
        <row r="128">
          <cell r="B128" t="str">
            <v>Газ сверхлимитный</v>
          </cell>
          <cell r="C128" t="str">
            <v>Газ</v>
          </cell>
          <cell r="E128" t="e">
            <v>#NAME?</v>
          </cell>
          <cell r="J128" t="str">
            <v>23.Газ сверхлимитный</v>
          </cell>
          <cell r="K128" t="e">
            <v>#NAME?</v>
          </cell>
          <cell r="L128" t="e">
            <v>#NAME?</v>
          </cell>
          <cell r="M128" t="e">
            <v>#NAME?</v>
          </cell>
          <cell r="N128" t="e">
            <v>#NAME?</v>
          </cell>
        </row>
        <row r="129">
          <cell r="B129" t="str">
            <v>Газ коммерческий</v>
          </cell>
          <cell r="C129" t="str">
            <v>Газ</v>
          </cell>
          <cell r="E129" t="e">
            <v>#NAME?</v>
          </cell>
          <cell r="J129" t="str">
            <v>23.Газ коммерческий</v>
          </cell>
          <cell r="K129" t="e">
            <v>#NAME?</v>
          </cell>
          <cell r="L129" t="e">
            <v>#NAME?</v>
          </cell>
          <cell r="M129" t="e">
            <v>#NAME?</v>
          </cell>
          <cell r="N129" t="e">
            <v>#NAME?</v>
          </cell>
        </row>
        <row r="130">
          <cell r="B130" t="str">
            <v xml:space="preserve"> - др.виды топлива</v>
          </cell>
          <cell r="C130" t="str">
            <v>Другие виды топлива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J130" t="str">
            <v>23. - др.виды топлива</v>
          </cell>
          <cell r="K130" t="e">
            <v>#NAME?</v>
          </cell>
          <cell r="L130" t="e">
            <v>#NAME?</v>
          </cell>
          <cell r="M130" t="e">
            <v>#NAME?</v>
          </cell>
          <cell r="N130" t="e">
            <v>#NAME?</v>
          </cell>
        </row>
        <row r="131">
          <cell r="B131" t="str">
            <v>Торф</v>
          </cell>
          <cell r="C131" t="str">
            <v>Другие виды топлива</v>
          </cell>
          <cell r="E131" t="e">
            <v>#NAME?</v>
          </cell>
          <cell r="J131" t="str">
            <v>23.Торф</v>
          </cell>
          <cell r="K131" t="e">
            <v>#NAME?</v>
          </cell>
          <cell r="L131" t="e">
            <v>#NAME?</v>
          </cell>
          <cell r="M131" t="e">
            <v>#NAME?</v>
          </cell>
          <cell r="N131" t="e">
            <v>#NAME?</v>
          </cell>
        </row>
        <row r="132">
          <cell r="B132" t="str">
            <v>Сланцы</v>
          </cell>
          <cell r="C132" t="str">
            <v>Другие виды топлива</v>
          </cell>
          <cell r="E132" t="e">
            <v>#NAME?</v>
          </cell>
          <cell r="J132" t="str">
            <v>23.Сланцы</v>
          </cell>
          <cell r="K132" t="e">
            <v>#NAME?</v>
          </cell>
          <cell r="L132" t="e">
            <v>#NAME?</v>
          </cell>
          <cell r="M132" t="e">
            <v>#NAME?</v>
          </cell>
          <cell r="N132" t="e">
            <v>#NAME?</v>
          </cell>
        </row>
        <row r="133">
          <cell r="B133" t="str">
            <v>Добавить строки</v>
          </cell>
        </row>
        <row r="135">
          <cell r="E135" t="e">
            <v>#NAME?</v>
          </cell>
          <cell r="F135" t="e">
            <v>#NAME?</v>
          </cell>
          <cell r="G135" t="e">
            <v>#NAME?</v>
          </cell>
          <cell r="H135" t="e">
            <v>#NAME?</v>
          </cell>
          <cell r="K135" t="e">
            <v>#NAME?</v>
          </cell>
          <cell r="L135" t="e">
            <v>#NAME?</v>
          </cell>
          <cell r="M135" t="e">
            <v>#NAME?</v>
          </cell>
          <cell r="N135" t="e">
            <v>#NAME?</v>
          </cell>
        </row>
        <row r="136">
          <cell r="B136" t="str">
            <v xml:space="preserve"> - уголь всего, в том числе:</v>
          </cell>
          <cell r="C136" t="str">
            <v>Уголь</v>
          </cell>
          <cell r="E136" t="e">
            <v>#NAME?</v>
          </cell>
          <cell r="F136" t="e">
            <v>#NAME?</v>
          </cell>
          <cell r="G136" t="e">
            <v>#NAME?</v>
          </cell>
          <cell r="H136" t="e">
            <v>#NAME?</v>
          </cell>
          <cell r="J136" t="str">
            <v>24. - уголь всего, в том числе:</v>
          </cell>
          <cell r="K136" t="e">
            <v>#NAME?</v>
          </cell>
          <cell r="L136" t="e">
            <v>#NAME?</v>
          </cell>
          <cell r="M136" t="e">
            <v>#NAME?</v>
          </cell>
          <cell r="N136" t="e">
            <v>#NAME?</v>
          </cell>
        </row>
        <row r="137">
          <cell r="B137" t="str">
            <v>Уголь разреза-1</v>
          </cell>
          <cell r="C137" t="str">
            <v>Уголь</v>
          </cell>
          <cell r="E137" t="e">
            <v>#NAME?</v>
          </cell>
          <cell r="F137" t="e">
            <v>#NAME?</v>
          </cell>
          <cell r="G137" t="e">
            <v>#NAME?</v>
          </cell>
          <cell r="H137" t="e">
            <v>#NAME?</v>
          </cell>
          <cell r="J137" t="str">
            <v>24.Уголь разреза-1</v>
          </cell>
          <cell r="K137" t="e">
            <v>#NAME?</v>
          </cell>
          <cell r="L137" t="e">
            <v>#NAME?</v>
          </cell>
          <cell r="M137" t="e">
            <v>#NAME?</v>
          </cell>
          <cell r="N137" t="e">
            <v>#NAME?</v>
          </cell>
        </row>
        <row r="138">
          <cell r="B138" t="str">
            <v>Уголь разреза-2</v>
          </cell>
          <cell r="C138" t="str">
            <v>Уголь</v>
          </cell>
          <cell r="E138" t="e">
            <v>#NAME?</v>
          </cell>
          <cell r="F138" t="e">
            <v>#NAME?</v>
          </cell>
          <cell r="G138" t="e">
            <v>#NAME?</v>
          </cell>
          <cell r="H138" t="e">
            <v>#NAME?</v>
          </cell>
          <cell r="J138" t="str">
            <v>24.Уголь разреза-2</v>
          </cell>
          <cell r="K138" t="e">
            <v>#NAME?</v>
          </cell>
          <cell r="L138" t="e">
            <v>#NAME?</v>
          </cell>
          <cell r="M138" t="e">
            <v>#NAME?</v>
          </cell>
          <cell r="N138" t="e">
            <v>#NAME?</v>
          </cell>
        </row>
        <row r="139">
          <cell r="B139" t="str">
            <v>Добавить строки</v>
          </cell>
        </row>
        <row r="140">
          <cell r="B140" t="str">
            <v xml:space="preserve"> - мазут</v>
          </cell>
          <cell r="C140" t="str">
            <v>Мазут</v>
          </cell>
          <cell r="E140" t="e">
            <v>#NAME?</v>
          </cell>
          <cell r="F140" t="e">
            <v>#NAME?</v>
          </cell>
          <cell r="G140" t="e">
            <v>#NAME?</v>
          </cell>
          <cell r="H140" t="e">
            <v>#NAME?</v>
          </cell>
          <cell r="J140" t="str">
            <v>24. - мазут</v>
          </cell>
          <cell r="K140" t="e">
            <v>#NAME?</v>
          </cell>
          <cell r="L140" t="e">
            <v>#NAME?</v>
          </cell>
          <cell r="M140" t="e">
            <v>#NAME?</v>
          </cell>
          <cell r="N140" t="e">
            <v>#NAME?</v>
          </cell>
        </row>
        <row r="141">
          <cell r="B141" t="str">
            <v xml:space="preserve"> - газ всего, в том числе:</v>
          </cell>
          <cell r="C141" t="str">
            <v>Газ</v>
          </cell>
          <cell r="E141" t="e">
            <v>#NAME?</v>
          </cell>
          <cell r="F141" t="e">
            <v>#NAME?</v>
          </cell>
          <cell r="G141" t="e">
            <v>#NAME?</v>
          </cell>
          <cell r="H141" t="e">
            <v>#NAME?</v>
          </cell>
          <cell r="J141" t="str">
            <v>24. - газ всего, в том числе:</v>
          </cell>
          <cell r="K141" t="e">
            <v>#NAME?</v>
          </cell>
          <cell r="L141" t="e">
            <v>#NAME?</v>
          </cell>
          <cell r="M141" t="e">
            <v>#NAME?</v>
          </cell>
          <cell r="N141" t="e">
            <v>#NAME?</v>
          </cell>
        </row>
        <row r="142">
          <cell r="B142" t="str">
            <v>Газ лимитный</v>
          </cell>
          <cell r="C142" t="str">
            <v>Газ</v>
          </cell>
          <cell r="E142" t="e">
            <v>#NAME?</v>
          </cell>
          <cell r="F142" t="e">
            <v>#NAME?</v>
          </cell>
          <cell r="G142" t="e">
            <v>#NAME?</v>
          </cell>
          <cell r="H142" t="e">
            <v>#NAME?</v>
          </cell>
          <cell r="J142" t="str">
            <v>24.Газ лимитный</v>
          </cell>
          <cell r="K142" t="e">
            <v>#NAME?</v>
          </cell>
          <cell r="L142" t="e">
            <v>#NAME?</v>
          </cell>
          <cell r="M142" t="e">
            <v>#NAME?</v>
          </cell>
          <cell r="N142" t="e">
            <v>#NAME?</v>
          </cell>
        </row>
        <row r="143">
          <cell r="B143" t="str">
            <v>Газ сверхлимитный</v>
          </cell>
          <cell r="C143" t="str">
            <v>Газ</v>
          </cell>
          <cell r="E143" t="e">
            <v>#NAME?</v>
          </cell>
          <cell r="F143" t="e">
            <v>#NAME?</v>
          </cell>
          <cell r="G143" t="e">
            <v>#NAME?</v>
          </cell>
          <cell r="H143" t="e">
            <v>#NAME?</v>
          </cell>
          <cell r="J143" t="str">
            <v>24.Газ сверхлимитный</v>
          </cell>
          <cell r="K143" t="e">
            <v>#NAME?</v>
          </cell>
          <cell r="L143" t="e">
            <v>#NAME?</v>
          </cell>
          <cell r="M143" t="e">
            <v>#NAME?</v>
          </cell>
          <cell r="N143" t="e">
            <v>#NAME?</v>
          </cell>
        </row>
        <row r="144">
          <cell r="B144" t="str">
            <v>Газ коммерческий</v>
          </cell>
          <cell r="C144" t="str">
            <v>Газ</v>
          </cell>
          <cell r="E144" t="e">
            <v>#NAME?</v>
          </cell>
          <cell r="F144" t="e">
            <v>#NAME?</v>
          </cell>
          <cell r="G144" t="e">
            <v>#NAME?</v>
          </cell>
          <cell r="H144" t="e">
            <v>#NAME?</v>
          </cell>
          <cell r="J144" t="str">
            <v>24.Газ коммерческий</v>
          </cell>
          <cell r="K144" t="e">
            <v>#NAME?</v>
          </cell>
          <cell r="L144" t="e">
            <v>#NAME?</v>
          </cell>
          <cell r="M144" t="e">
            <v>#NAME?</v>
          </cell>
          <cell r="N144" t="e">
            <v>#NAME?</v>
          </cell>
        </row>
        <row r="145">
          <cell r="B145" t="str">
            <v xml:space="preserve"> - др.виды топлива</v>
          </cell>
          <cell r="C145" t="str">
            <v>Другие виды топлива</v>
          </cell>
          <cell r="E145" t="e">
            <v>#NAME?</v>
          </cell>
          <cell r="F145" t="e">
            <v>#NAME?</v>
          </cell>
          <cell r="G145" t="e">
            <v>#NAME?</v>
          </cell>
          <cell r="H145" t="e">
            <v>#NAME?</v>
          </cell>
          <cell r="J145" t="str">
            <v>24. - др.виды топлива</v>
          </cell>
          <cell r="K145" t="e">
            <v>#NAME?</v>
          </cell>
          <cell r="L145" t="e">
            <v>#NAME?</v>
          </cell>
          <cell r="M145" t="e">
            <v>#NAME?</v>
          </cell>
          <cell r="N145" t="e">
            <v>#NAME?</v>
          </cell>
        </row>
        <row r="146">
          <cell r="B146" t="str">
            <v>Торф</v>
          </cell>
          <cell r="C146" t="str">
            <v>Другие виды топлива</v>
          </cell>
          <cell r="E146" t="e">
            <v>#NAME?</v>
          </cell>
          <cell r="F146" t="e">
            <v>#NAME?</v>
          </cell>
          <cell r="G146" t="e">
            <v>#NAME?</v>
          </cell>
          <cell r="H146" t="e">
            <v>#NAME?</v>
          </cell>
          <cell r="J146" t="str">
            <v>24.Торф</v>
          </cell>
          <cell r="K146" t="e">
            <v>#NAME?</v>
          </cell>
          <cell r="L146" t="e">
            <v>#NAME?</v>
          </cell>
          <cell r="M146" t="e">
            <v>#NAME?</v>
          </cell>
          <cell r="N146" t="e">
            <v>#NAME?</v>
          </cell>
        </row>
        <row r="147">
          <cell r="B147" t="str">
            <v>Сланцы</v>
          </cell>
          <cell r="C147" t="str">
            <v>Другие виды топлива</v>
          </cell>
          <cell r="E147" t="e">
            <v>#NAME?</v>
          </cell>
          <cell r="F147" t="e">
            <v>#NAME?</v>
          </cell>
          <cell r="G147" t="e">
            <v>#NAME?</v>
          </cell>
          <cell r="H147" t="e">
            <v>#NAME?</v>
          </cell>
          <cell r="J147" t="str">
            <v>24.Сланцы</v>
          </cell>
          <cell r="K147" t="e">
            <v>#NAME?</v>
          </cell>
          <cell r="L147" t="e">
            <v>#NAME?</v>
          </cell>
          <cell r="M147" t="e">
            <v>#NAME?</v>
          </cell>
          <cell r="N147" t="e">
            <v>#NAME?</v>
          </cell>
        </row>
        <row r="148">
          <cell r="B148" t="str">
            <v>Добавить строки</v>
          </cell>
        </row>
        <row r="149">
          <cell r="E149" t="e">
            <v>#NAME?</v>
          </cell>
          <cell r="F149" t="e">
            <v>#NAME?</v>
          </cell>
          <cell r="G149" t="e">
            <v>#NAME?</v>
          </cell>
          <cell r="H149" t="e">
            <v>#NAME?</v>
          </cell>
          <cell r="K149" t="e">
            <v>#NAME?</v>
          </cell>
          <cell r="L149" t="e">
            <v>#NAME?</v>
          </cell>
          <cell r="M149" t="e">
            <v>#NAME?</v>
          </cell>
          <cell r="N149" t="e">
            <v>#NAME?</v>
          </cell>
        </row>
        <row r="151">
          <cell r="E151" t="e">
            <v>#NAME?</v>
          </cell>
          <cell r="F151" t="e">
            <v>#NAME?</v>
          </cell>
          <cell r="G151" t="e">
            <v>#NAME?</v>
          </cell>
          <cell r="H151" t="e">
            <v>#NAME?</v>
          </cell>
          <cell r="K151" t="e">
            <v>#NAME?</v>
          </cell>
          <cell r="L151" t="e">
            <v>#NAME?</v>
          </cell>
          <cell r="M151" t="e">
            <v>#NAME?</v>
          </cell>
          <cell r="N151" t="e">
            <v>#NAME?</v>
          </cell>
        </row>
        <row r="152">
          <cell r="B152" t="str">
            <v xml:space="preserve"> - уголь всего, в том числе:</v>
          </cell>
          <cell r="C152" t="str">
            <v>Уголь</v>
          </cell>
          <cell r="E152" t="e">
            <v>#NAME?</v>
          </cell>
          <cell r="F152" t="e">
            <v>#NAME?</v>
          </cell>
          <cell r="G152" t="e">
            <v>#NAME?</v>
          </cell>
          <cell r="H152" t="e">
            <v>#NAME?</v>
          </cell>
          <cell r="J152" t="str">
            <v>25. - уголь всего, в том числе:</v>
          </cell>
          <cell r="K152" t="e">
            <v>#NAME?</v>
          </cell>
          <cell r="L152" t="e">
            <v>#NAME?</v>
          </cell>
          <cell r="M152" t="e">
            <v>#NAME?</v>
          </cell>
          <cell r="N152" t="e">
            <v>#NAME?</v>
          </cell>
        </row>
        <row r="153">
          <cell r="B153" t="str">
            <v>Уголь разреза-1</v>
          </cell>
          <cell r="C153" t="str">
            <v>Уголь</v>
          </cell>
          <cell r="E153" t="e">
            <v>#NAME?</v>
          </cell>
          <cell r="F153" t="e">
            <v>#NAME?</v>
          </cell>
          <cell r="G153" t="e">
            <v>#NAME?</v>
          </cell>
          <cell r="H153" t="e">
            <v>#NAME?</v>
          </cell>
          <cell r="J153" t="str">
            <v>25.Уголь разреза-1</v>
          </cell>
          <cell r="K153" t="e">
            <v>#NAME?</v>
          </cell>
          <cell r="L153" t="e">
            <v>#NAME?</v>
          </cell>
          <cell r="M153" t="e">
            <v>#NAME?</v>
          </cell>
          <cell r="N153" t="e">
            <v>#NAME?</v>
          </cell>
        </row>
        <row r="154">
          <cell r="B154" t="str">
            <v>Уголь разреза-2</v>
          </cell>
          <cell r="C154" t="str">
            <v>Уголь</v>
          </cell>
          <cell r="E154" t="e">
            <v>#NAME?</v>
          </cell>
          <cell r="F154" t="e">
            <v>#NAME?</v>
          </cell>
          <cell r="G154" t="e">
            <v>#NAME?</v>
          </cell>
          <cell r="H154" t="e">
            <v>#NAME?</v>
          </cell>
          <cell r="J154" t="str">
            <v>25.Уголь разреза-2</v>
          </cell>
          <cell r="K154" t="e">
            <v>#NAME?</v>
          </cell>
          <cell r="L154" t="e">
            <v>#NAME?</v>
          </cell>
          <cell r="M154" t="e">
            <v>#NAME?</v>
          </cell>
          <cell r="N154" t="e">
            <v>#NAME?</v>
          </cell>
        </row>
        <row r="155">
          <cell r="B155" t="str">
            <v>Добавить строки</v>
          </cell>
        </row>
        <row r="156">
          <cell r="B156" t="str">
            <v xml:space="preserve"> - мазут</v>
          </cell>
          <cell r="C156" t="str">
            <v>Мазут</v>
          </cell>
          <cell r="E156" t="e">
            <v>#NAME?</v>
          </cell>
          <cell r="F156" t="e">
            <v>#NAME?</v>
          </cell>
          <cell r="G156" t="e">
            <v>#NAME?</v>
          </cell>
          <cell r="H156" t="e">
            <v>#NAME?</v>
          </cell>
          <cell r="J156" t="str">
            <v>25. - мазут</v>
          </cell>
          <cell r="K156" t="e">
            <v>#NAME?</v>
          </cell>
          <cell r="L156" t="e">
            <v>#NAME?</v>
          </cell>
          <cell r="M156" t="e">
            <v>#NAME?</v>
          </cell>
          <cell r="N156" t="e">
            <v>#NAME?</v>
          </cell>
        </row>
        <row r="157">
          <cell r="B157" t="str">
            <v xml:space="preserve"> - газ всего, в том числе:</v>
          </cell>
          <cell r="C157" t="str">
            <v>Газ</v>
          </cell>
          <cell r="E157" t="e">
            <v>#NAME?</v>
          </cell>
          <cell r="F157" t="e">
            <v>#NAME?</v>
          </cell>
          <cell r="G157" t="e">
            <v>#NAME?</v>
          </cell>
          <cell r="H157" t="e">
            <v>#NAME?</v>
          </cell>
          <cell r="J157" t="str">
            <v>25. - газ всего, в том числе:</v>
          </cell>
          <cell r="K157" t="e">
            <v>#NAME?</v>
          </cell>
          <cell r="L157" t="e">
            <v>#NAME?</v>
          </cell>
          <cell r="M157" t="e">
            <v>#NAME?</v>
          </cell>
          <cell r="N157" t="e">
            <v>#NAME?</v>
          </cell>
        </row>
        <row r="158">
          <cell r="B158" t="str">
            <v>Газ лимитный</v>
          </cell>
          <cell r="C158" t="str">
            <v>Газ</v>
          </cell>
          <cell r="E158" t="e">
            <v>#NAME?</v>
          </cell>
          <cell r="F158" t="e">
            <v>#NAME?</v>
          </cell>
          <cell r="G158" t="e">
            <v>#NAME?</v>
          </cell>
          <cell r="H158" t="e">
            <v>#NAME?</v>
          </cell>
          <cell r="J158" t="str">
            <v>25.Газ лимитный</v>
          </cell>
          <cell r="K158" t="e">
            <v>#NAME?</v>
          </cell>
          <cell r="L158" t="e">
            <v>#NAME?</v>
          </cell>
          <cell r="M158" t="e">
            <v>#NAME?</v>
          </cell>
          <cell r="N158" t="e">
            <v>#NAME?</v>
          </cell>
        </row>
        <row r="159">
          <cell r="B159" t="str">
            <v>Газ сверхлимитный</v>
          </cell>
          <cell r="C159" t="str">
            <v>Газ</v>
          </cell>
          <cell r="E159" t="e">
            <v>#NAME?</v>
          </cell>
          <cell r="F159" t="e">
            <v>#NAME?</v>
          </cell>
          <cell r="G159" t="e">
            <v>#NAME?</v>
          </cell>
          <cell r="H159" t="e">
            <v>#NAME?</v>
          </cell>
          <cell r="J159" t="str">
            <v>25.Газ сверхлимитный</v>
          </cell>
          <cell r="K159" t="e">
            <v>#NAME?</v>
          </cell>
          <cell r="L159" t="e">
            <v>#NAME?</v>
          </cell>
          <cell r="M159" t="e">
            <v>#NAME?</v>
          </cell>
          <cell r="N159" t="e">
            <v>#NAME?</v>
          </cell>
        </row>
        <row r="160">
          <cell r="B160" t="str">
            <v>Газ коммерческий</v>
          </cell>
          <cell r="C160" t="str">
            <v>Газ</v>
          </cell>
          <cell r="E160" t="e">
            <v>#NAME?</v>
          </cell>
          <cell r="F160" t="e">
            <v>#NAME?</v>
          </cell>
          <cell r="G160" t="e">
            <v>#NAME?</v>
          </cell>
          <cell r="H160" t="e">
            <v>#NAME?</v>
          </cell>
          <cell r="J160" t="str">
            <v>25.Газ коммерческий</v>
          </cell>
          <cell r="K160" t="e">
            <v>#NAME?</v>
          </cell>
          <cell r="L160" t="e">
            <v>#NAME?</v>
          </cell>
          <cell r="M160" t="e">
            <v>#NAME?</v>
          </cell>
          <cell r="N160" t="e">
            <v>#NAME?</v>
          </cell>
        </row>
        <row r="161">
          <cell r="B161" t="str">
            <v xml:space="preserve"> - др.виды топлива</v>
          </cell>
          <cell r="C161" t="str">
            <v>Другие виды топлива</v>
          </cell>
          <cell r="E161" t="e">
            <v>#NAME?</v>
          </cell>
          <cell r="F161" t="e">
            <v>#NAME?</v>
          </cell>
          <cell r="G161" t="e">
            <v>#NAME?</v>
          </cell>
          <cell r="H161" t="e">
            <v>#NAME?</v>
          </cell>
          <cell r="J161" t="str">
            <v>25. - др.виды топлива</v>
          </cell>
          <cell r="K161" t="e">
            <v>#NAME?</v>
          </cell>
          <cell r="L161" t="e">
            <v>#NAME?</v>
          </cell>
          <cell r="M161" t="e">
            <v>#NAME?</v>
          </cell>
          <cell r="N161" t="e">
            <v>#NAME?</v>
          </cell>
        </row>
        <row r="162">
          <cell r="B162" t="str">
            <v>Торф</v>
          </cell>
          <cell r="C162" t="str">
            <v>Другие виды топлива</v>
          </cell>
          <cell r="E162" t="e">
            <v>#NAME?</v>
          </cell>
          <cell r="F162" t="e">
            <v>#NAME?</v>
          </cell>
          <cell r="G162" t="e">
            <v>#NAME?</v>
          </cell>
          <cell r="H162" t="e">
            <v>#NAME?</v>
          </cell>
          <cell r="J162" t="str">
            <v>25.Торф</v>
          </cell>
          <cell r="K162" t="e">
            <v>#NAME?</v>
          </cell>
          <cell r="L162" t="e">
            <v>#NAME?</v>
          </cell>
          <cell r="M162" t="e">
            <v>#NAME?</v>
          </cell>
          <cell r="N162" t="e">
            <v>#NAME?</v>
          </cell>
        </row>
        <row r="163">
          <cell r="B163" t="str">
            <v>Сланцы</v>
          </cell>
          <cell r="C163" t="str">
            <v>Другие виды топлива</v>
          </cell>
          <cell r="E163" t="e">
            <v>#NAME?</v>
          </cell>
          <cell r="F163" t="e">
            <v>#NAME?</v>
          </cell>
          <cell r="G163" t="e">
            <v>#NAME?</v>
          </cell>
          <cell r="H163" t="e">
            <v>#NAME?</v>
          </cell>
          <cell r="J163" t="str">
            <v>25.Сланцы</v>
          </cell>
          <cell r="K163" t="e">
            <v>#NAME?</v>
          </cell>
          <cell r="L163" t="e">
            <v>#NAME?</v>
          </cell>
          <cell r="M163" t="e">
            <v>#NAME?</v>
          </cell>
          <cell r="N163" t="e">
            <v>#NAME?</v>
          </cell>
        </row>
        <row r="164">
          <cell r="B164" t="str">
            <v>Добавить строки</v>
          </cell>
        </row>
        <row r="165">
          <cell r="E165" t="e">
            <v>#NAME?</v>
          </cell>
          <cell r="F165" t="e">
            <v>#NAME?</v>
          </cell>
          <cell r="G165" t="e">
            <v>#NAME?</v>
          </cell>
          <cell r="H165" t="e">
            <v>#NAME?</v>
          </cell>
          <cell r="K165" t="e">
            <v>#NAME?</v>
          </cell>
          <cell r="L165" t="e">
            <v>#NAME?</v>
          </cell>
          <cell r="M165" t="e">
            <v>#NAME?</v>
          </cell>
          <cell r="N165" t="e">
            <v>#NAME?</v>
          </cell>
        </row>
        <row r="167">
          <cell r="E167" t="e">
            <v>#NAME?</v>
          </cell>
          <cell r="F167" t="e">
            <v>#NAME?</v>
          </cell>
          <cell r="G167" t="e">
            <v>#NAME?</v>
          </cell>
          <cell r="H167" t="e">
            <v>#NAME?</v>
          </cell>
          <cell r="K167" t="e">
            <v>#NAME?</v>
          </cell>
          <cell r="L167" t="e">
            <v>#NAME?</v>
          </cell>
          <cell r="M167" t="e">
            <v>#NAME?</v>
          </cell>
          <cell r="N167" t="e">
            <v>#NAME?</v>
          </cell>
        </row>
        <row r="168">
          <cell r="B168" t="str">
            <v xml:space="preserve"> - уголь всего, в том числе:</v>
          </cell>
          <cell r="C168" t="str">
            <v>Уголь</v>
          </cell>
          <cell r="E168" t="e">
            <v>#NAME?</v>
          </cell>
          <cell r="F168" t="e">
            <v>#NAME?</v>
          </cell>
          <cell r="G168" t="e">
            <v>#NAME?</v>
          </cell>
          <cell r="H168" t="e">
            <v>#NAME?</v>
          </cell>
          <cell r="J168" t="str">
            <v>26. - уголь всего, в том числе:</v>
          </cell>
          <cell r="K168" t="e">
            <v>#NAME?</v>
          </cell>
          <cell r="L168" t="e">
            <v>#NAME?</v>
          </cell>
          <cell r="M168" t="e">
            <v>#NAME?</v>
          </cell>
          <cell r="N168" t="e">
            <v>#NAME?</v>
          </cell>
        </row>
        <row r="169">
          <cell r="B169" t="str">
            <v>Уголь разреза-1</v>
          </cell>
          <cell r="C169" t="str">
            <v>Уголь</v>
          </cell>
          <cell r="E169" t="e">
            <v>#NAME?</v>
          </cell>
          <cell r="F169" t="e">
            <v>#NAME?</v>
          </cell>
          <cell r="G169" t="e">
            <v>#NAME?</v>
          </cell>
          <cell r="H169" t="e">
            <v>#NAME?</v>
          </cell>
          <cell r="J169" t="str">
            <v>26.Уголь разреза-1</v>
          </cell>
          <cell r="K169" t="e">
            <v>#NAME?</v>
          </cell>
          <cell r="L169" t="e">
            <v>#NAME?</v>
          </cell>
          <cell r="M169" t="e">
            <v>#NAME?</v>
          </cell>
          <cell r="N169" t="e">
            <v>#NAME?</v>
          </cell>
        </row>
        <row r="170">
          <cell r="B170" t="str">
            <v>Уголь разреза-2</v>
          </cell>
          <cell r="C170" t="str">
            <v>Уголь</v>
          </cell>
          <cell r="E170" t="e">
            <v>#NAME?</v>
          </cell>
          <cell r="F170" t="e">
            <v>#NAME?</v>
          </cell>
          <cell r="G170" t="e">
            <v>#NAME?</v>
          </cell>
          <cell r="H170" t="e">
            <v>#NAME?</v>
          </cell>
          <cell r="J170" t="str">
            <v>26.Уголь разреза-2</v>
          </cell>
          <cell r="K170" t="e">
            <v>#NAME?</v>
          </cell>
          <cell r="L170" t="e">
            <v>#NAME?</v>
          </cell>
          <cell r="M170" t="e">
            <v>#NAME?</v>
          </cell>
          <cell r="N170" t="e">
            <v>#NAME?</v>
          </cell>
        </row>
        <row r="171">
          <cell r="B171" t="str">
            <v>Добавить строки</v>
          </cell>
        </row>
        <row r="172">
          <cell r="B172" t="str">
            <v xml:space="preserve"> - мазут</v>
          </cell>
          <cell r="C172" t="str">
            <v>Мазут</v>
          </cell>
          <cell r="E172" t="e">
            <v>#NAME?</v>
          </cell>
          <cell r="F172" t="e">
            <v>#NAME?</v>
          </cell>
          <cell r="G172" t="e">
            <v>#NAME?</v>
          </cell>
          <cell r="H172" t="e">
            <v>#NAME?</v>
          </cell>
          <cell r="J172" t="str">
            <v>26. - мазут</v>
          </cell>
          <cell r="K172" t="e">
            <v>#NAME?</v>
          </cell>
          <cell r="L172" t="e">
            <v>#NAME?</v>
          </cell>
          <cell r="M172" t="e">
            <v>#NAME?</v>
          </cell>
          <cell r="N172" t="e">
            <v>#NAME?</v>
          </cell>
        </row>
        <row r="173">
          <cell r="B173" t="str">
            <v xml:space="preserve"> - газ всего, в том числе:</v>
          </cell>
          <cell r="C173" t="str">
            <v>Газ</v>
          </cell>
          <cell r="E173" t="e">
            <v>#NAME?</v>
          </cell>
          <cell r="F173" t="e">
            <v>#NAME?</v>
          </cell>
          <cell r="G173" t="e">
            <v>#NAME?</v>
          </cell>
          <cell r="H173" t="e">
            <v>#NAME?</v>
          </cell>
          <cell r="J173" t="str">
            <v>26. - газ всего, в том числе:</v>
          </cell>
          <cell r="K173" t="e">
            <v>#NAME?</v>
          </cell>
          <cell r="L173" t="e">
            <v>#NAME?</v>
          </cell>
          <cell r="M173" t="e">
            <v>#NAME?</v>
          </cell>
          <cell r="N173" t="e">
            <v>#NAME?</v>
          </cell>
        </row>
        <row r="174">
          <cell r="B174" t="str">
            <v>Газ лимитный</v>
          </cell>
          <cell r="C174" t="str">
            <v>Газ</v>
          </cell>
          <cell r="E174" t="e">
            <v>#NAME?</v>
          </cell>
          <cell r="F174" t="e">
            <v>#NAME?</v>
          </cell>
          <cell r="G174" t="e">
            <v>#NAME?</v>
          </cell>
          <cell r="H174" t="e">
            <v>#NAME?</v>
          </cell>
          <cell r="J174" t="str">
            <v>26.Газ лимитный</v>
          </cell>
          <cell r="K174" t="e">
            <v>#NAME?</v>
          </cell>
          <cell r="L174" t="e">
            <v>#NAME?</v>
          </cell>
          <cell r="M174" t="e">
            <v>#NAME?</v>
          </cell>
          <cell r="N174" t="e">
            <v>#NAME?</v>
          </cell>
        </row>
        <row r="175">
          <cell r="B175" t="str">
            <v>Газ сверхлимитный</v>
          </cell>
          <cell r="C175" t="str">
            <v>Газ</v>
          </cell>
          <cell r="E175" t="e">
            <v>#NAME?</v>
          </cell>
          <cell r="F175" t="e">
            <v>#NAME?</v>
          </cell>
          <cell r="G175" t="e">
            <v>#NAME?</v>
          </cell>
          <cell r="H175" t="e">
            <v>#NAME?</v>
          </cell>
          <cell r="J175" t="str">
            <v>26.Газ сверхлимитный</v>
          </cell>
          <cell r="K175" t="e">
            <v>#NAME?</v>
          </cell>
          <cell r="L175" t="e">
            <v>#NAME?</v>
          </cell>
          <cell r="M175" t="e">
            <v>#NAME?</v>
          </cell>
          <cell r="N175" t="e">
            <v>#NAME?</v>
          </cell>
        </row>
        <row r="176">
          <cell r="B176" t="str">
            <v>Газ коммерческий</v>
          </cell>
          <cell r="C176" t="str">
            <v>Газ</v>
          </cell>
          <cell r="E176" t="e">
            <v>#NAME?</v>
          </cell>
          <cell r="F176" t="e">
            <v>#NAME?</v>
          </cell>
          <cell r="G176" t="e">
            <v>#NAME?</v>
          </cell>
          <cell r="H176" t="e">
            <v>#NAME?</v>
          </cell>
          <cell r="J176" t="str">
            <v>26.Газ коммерческий</v>
          </cell>
          <cell r="K176" t="e">
            <v>#NAME?</v>
          </cell>
          <cell r="L176" t="e">
            <v>#NAME?</v>
          </cell>
          <cell r="M176" t="e">
            <v>#NAME?</v>
          </cell>
          <cell r="N176" t="e">
            <v>#NAME?</v>
          </cell>
        </row>
        <row r="177">
          <cell r="B177" t="str">
            <v xml:space="preserve"> - др.виды топлива</v>
          </cell>
          <cell r="C177" t="str">
            <v>Другие виды топлива</v>
          </cell>
          <cell r="E177" t="e">
            <v>#NAME?</v>
          </cell>
          <cell r="F177" t="e">
            <v>#NAME?</v>
          </cell>
          <cell r="G177" t="e">
            <v>#NAME?</v>
          </cell>
          <cell r="H177" t="e">
            <v>#NAME?</v>
          </cell>
          <cell r="J177" t="str">
            <v>26. - др.виды топлива</v>
          </cell>
          <cell r="K177" t="e">
            <v>#NAME?</v>
          </cell>
          <cell r="L177" t="e">
            <v>#NAME?</v>
          </cell>
          <cell r="M177" t="e">
            <v>#NAME?</v>
          </cell>
          <cell r="N177" t="e">
            <v>#NAME?</v>
          </cell>
        </row>
        <row r="178">
          <cell r="B178" t="str">
            <v>Торф</v>
          </cell>
          <cell r="C178" t="str">
            <v>Другие виды топлива</v>
          </cell>
          <cell r="E178" t="e">
            <v>#NAME?</v>
          </cell>
          <cell r="F178" t="e">
            <v>#NAME?</v>
          </cell>
          <cell r="G178" t="e">
            <v>#NAME?</v>
          </cell>
          <cell r="H178" t="e">
            <v>#NAME?</v>
          </cell>
          <cell r="J178" t="str">
            <v>26.Торф</v>
          </cell>
          <cell r="K178" t="e">
            <v>#NAME?</v>
          </cell>
          <cell r="L178" t="e">
            <v>#NAME?</v>
          </cell>
          <cell r="M178" t="e">
            <v>#NAME?</v>
          </cell>
          <cell r="N178" t="e">
            <v>#NAME?</v>
          </cell>
        </row>
        <row r="179">
          <cell r="B179" t="str">
            <v>Сланцы</v>
          </cell>
          <cell r="C179" t="str">
            <v>Другие виды топлива</v>
          </cell>
          <cell r="E179" t="e">
            <v>#NAME?</v>
          </cell>
          <cell r="F179" t="e">
            <v>#NAME?</v>
          </cell>
          <cell r="G179" t="e">
            <v>#NAME?</v>
          </cell>
          <cell r="H179" t="e">
            <v>#NAME?</v>
          </cell>
          <cell r="J179" t="str">
            <v>26.Сланцы</v>
          </cell>
          <cell r="K179" t="e">
            <v>#NAME?</v>
          </cell>
          <cell r="L179" t="e">
            <v>#NAME?</v>
          </cell>
          <cell r="M179" t="e">
            <v>#NAME?</v>
          </cell>
          <cell r="N179" t="e">
            <v>#NAME?</v>
          </cell>
        </row>
        <row r="180">
          <cell r="B180" t="str">
            <v>Добавить строки</v>
          </cell>
        </row>
        <row r="181">
          <cell r="E181" t="e">
            <v>#NAME?</v>
          </cell>
          <cell r="F181" t="e">
            <v>#NAME?</v>
          </cell>
          <cell r="G181" t="e">
            <v>#NAME?</v>
          </cell>
          <cell r="H181" t="e">
            <v>#NAME?</v>
          </cell>
          <cell r="K181" t="e">
            <v>#NAME?</v>
          </cell>
          <cell r="L181" t="e">
            <v>#NAME?</v>
          </cell>
          <cell r="M181" t="e">
            <v>#NAME?</v>
          </cell>
          <cell r="N181" t="e">
            <v>#NAME?</v>
          </cell>
        </row>
        <row r="184">
          <cell r="B184" t="str">
            <v xml:space="preserve"> - уголь всего, в том числе:</v>
          </cell>
          <cell r="C184" t="str">
            <v>Уголь</v>
          </cell>
          <cell r="E184" t="e">
            <v>#NAME?</v>
          </cell>
          <cell r="F184" t="e">
            <v>#NAME?</v>
          </cell>
          <cell r="G184" t="e">
            <v>#NAME?</v>
          </cell>
          <cell r="H184" t="e">
            <v>#NAME?</v>
          </cell>
          <cell r="J184" t="str">
            <v>27. - уголь всего, в том числе:</v>
          </cell>
          <cell r="K184" t="e">
            <v>#NAME?</v>
          </cell>
          <cell r="L184" t="e">
            <v>#NAME?</v>
          </cell>
          <cell r="M184" t="e">
            <v>#NAME?</v>
          </cell>
          <cell r="N184" t="e">
            <v>#NAME?</v>
          </cell>
        </row>
        <row r="185">
          <cell r="B185" t="str">
            <v>Уголь разреза-1</v>
          </cell>
          <cell r="C185" t="str">
            <v>Уголь</v>
          </cell>
          <cell r="E185" t="e">
            <v>#NAME?</v>
          </cell>
          <cell r="F185">
            <v>0</v>
          </cell>
          <cell r="G185">
            <v>0</v>
          </cell>
          <cell r="H185">
            <v>0</v>
          </cell>
          <cell r="J185" t="str">
            <v>27.Уголь разреза-1</v>
          </cell>
          <cell r="K185" t="e">
            <v>#NAME?</v>
          </cell>
          <cell r="L185" t="e">
            <v>#NAME?</v>
          </cell>
          <cell r="M185" t="e">
            <v>#NAME?</v>
          </cell>
          <cell r="N185" t="e">
            <v>#NAME?</v>
          </cell>
        </row>
        <row r="186">
          <cell r="B186" t="str">
            <v>Уголь разреза-2</v>
          </cell>
          <cell r="C186" t="str">
            <v>Уголь</v>
          </cell>
          <cell r="E186" t="e">
            <v>#NAME?</v>
          </cell>
          <cell r="F186">
            <v>0</v>
          </cell>
          <cell r="G186">
            <v>0</v>
          </cell>
          <cell r="H186">
            <v>0</v>
          </cell>
          <cell r="J186" t="str">
            <v>27.Уголь разреза-2</v>
          </cell>
          <cell r="K186" t="e">
            <v>#NAME?</v>
          </cell>
          <cell r="L186" t="e">
            <v>#NAME?</v>
          </cell>
          <cell r="M186" t="e">
            <v>#NAME?</v>
          </cell>
          <cell r="N186" t="e">
            <v>#NAME?</v>
          </cell>
        </row>
        <row r="187">
          <cell r="B187" t="str">
            <v>Добавить строки</v>
          </cell>
        </row>
        <row r="188">
          <cell r="B188" t="str">
            <v xml:space="preserve"> - мазут</v>
          </cell>
          <cell r="C188" t="str">
            <v>Мазут</v>
          </cell>
          <cell r="E188" t="e">
            <v>#NAME?</v>
          </cell>
          <cell r="F188">
            <v>0</v>
          </cell>
          <cell r="G188">
            <v>0</v>
          </cell>
          <cell r="H188">
            <v>0</v>
          </cell>
          <cell r="J188" t="str">
            <v>27. - мазут</v>
          </cell>
          <cell r="K188" t="e">
            <v>#NAME?</v>
          </cell>
          <cell r="L188" t="e">
            <v>#NAME?</v>
          </cell>
          <cell r="M188" t="e">
            <v>#NAME?</v>
          </cell>
          <cell r="N188" t="e">
            <v>#NAME?</v>
          </cell>
        </row>
        <row r="189">
          <cell r="B189" t="str">
            <v xml:space="preserve"> - газ всего, в том числе:</v>
          </cell>
          <cell r="C189" t="str">
            <v>Газ</v>
          </cell>
          <cell r="E189" t="e">
            <v>#NAME?</v>
          </cell>
          <cell r="F189" t="e">
            <v>#NAME?</v>
          </cell>
          <cell r="G189" t="e">
            <v>#NAME?</v>
          </cell>
          <cell r="H189" t="e">
            <v>#NAME?</v>
          </cell>
          <cell r="J189" t="str">
            <v>27. - газ всего, в том числе:</v>
          </cell>
          <cell r="K189" t="e">
            <v>#NAME?</v>
          </cell>
          <cell r="L189" t="e">
            <v>#NAME?</v>
          </cell>
          <cell r="M189" t="e">
            <v>#NAME?</v>
          </cell>
          <cell r="N189" t="e">
            <v>#NAME?</v>
          </cell>
        </row>
        <row r="190">
          <cell r="B190" t="str">
            <v>Газ лимитный</v>
          </cell>
          <cell r="C190" t="str">
            <v>Газ</v>
          </cell>
          <cell r="E190" t="e">
            <v>#NAME?</v>
          </cell>
          <cell r="F190">
            <v>1232.55</v>
          </cell>
          <cell r="G190">
            <v>1313.85</v>
          </cell>
          <cell r="H190">
            <v>1232.55</v>
          </cell>
          <cell r="J190" t="str">
            <v>27.Газ лимитный</v>
          </cell>
          <cell r="K190" t="e">
            <v>#NAME?</v>
          </cell>
          <cell r="L190" t="e">
            <v>#NAME?</v>
          </cell>
          <cell r="M190" t="e">
            <v>#NAME?</v>
          </cell>
          <cell r="N190" t="e">
            <v>#NAME?</v>
          </cell>
        </row>
        <row r="191">
          <cell r="B191" t="str">
            <v>Газ сверхлимитный</v>
          </cell>
          <cell r="C191" t="str">
            <v>Газ</v>
          </cell>
          <cell r="E191" t="e">
            <v>#NAME?</v>
          </cell>
          <cell r="F191">
            <v>0</v>
          </cell>
          <cell r="G191">
            <v>0</v>
          </cell>
          <cell r="H191">
            <v>0</v>
          </cell>
          <cell r="J191" t="str">
            <v>27.Газ сверхлимитный</v>
          </cell>
          <cell r="K191" t="e">
            <v>#NAME?</v>
          </cell>
          <cell r="L191" t="e">
            <v>#NAME?</v>
          </cell>
          <cell r="M191" t="e">
            <v>#NAME?</v>
          </cell>
          <cell r="N191" t="e">
            <v>#NAME?</v>
          </cell>
        </row>
        <row r="192">
          <cell r="B192" t="str">
            <v>Газ коммерческий</v>
          </cell>
          <cell r="C192" t="str">
            <v>Газ</v>
          </cell>
          <cell r="E192" t="e">
            <v>#NAME?</v>
          </cell>
          <cell r="F192">
            <v>0</v>
          </cell>
          <cell r="G192">
            <v>0</v>
          </cell>
          <cell r="H192">
            <v>0</v>
          </cell>
          <cell r="J192" t="str">
            <v>27.Газ коммерческий</v>
          </cell>
          <cell r="K192" t="e">
            <v>#NAME?</v>
          </cell>
          <cell r="L192" t="e">
            <v>#NAME?</v>
          </cell>
          <cell r="M192" t="e">
            <v>#NAME?</v>
          </cell>
          <cell r="N192" t="e">
            <v>#NAME?</v>
          </cell>
        </row>
        <row r="193">
          <cell r="B193" t="str">
            <v xml:space="preserve"> - др.виды топлива</v>
          </cell>
          <cell r="C193" t="str">
            <v>Другие виды топлива</v>
          </cell>
          <cell r="E193" t="e">
            <v>#NAME?</v>
          </cell>
          <cell r="F193" t="e">
            <v>#NAME?</v>
          </cell>
          <cell r="G193" t="e">
            <v>#NAME?</v>
          </cell>
          <cell r="H193" t="e">
            <v>#NAME?</v>
          </cell>
          <cell r="J193" t="str">
            <v>27. - др.виды топлива</v>
          </cell>
          <cell r="K193" t="e">
            <v>#NAME?</v>
          </cell>
          <cell r="L193" t="e">
            <v>#NAME?</v>
          </cell>
          <cell r="M193" t="e">
            <v>#NAME?</v>
          </cell>
          <cell r="N193" t="e">
            <v>#NAME?</v>
          </cell>
        </row>
        <row r="194">
          <cell r="B194" t="str">
            <v>Торф</v>
          </cell>
          <cell r="C194" t="str">
            <v>Другие виды топлива</v>
          </cell>
          <cell r="E194" t="e">
            <v>#NAME?</v>
          </cell>
          <cell r="F194">
            <v>0</v>
          </cell>
          <cell r="G194">
            <v>0</v>
          </cell>
          <cell r="H194">
            <v>0</v>
          </cell>
          <cell r="J194" t="str">
            <v>27.Торф</v>
          </cell>
          <cell r="K194" t="e">
            <v>#NAME?</v>
          </cell>
          <cell r="L194" t="e">
            <v>#NAME?</v>
          </cell>
          <cell r="M194" t="e">
            <v>#NAME?</v>
          </cell>
          <cell r="N194" t="e">
            <v>#NAME?</v>
          </cell>
        </row>
        <row r="195">
          <cell r="B195" t="str">
            <v>Сланцы</v>
          </cell>
          <cell r="C195" t="str">
            <v>Другие виды топлива</v>
          </cell>
          <cell r="E195" t="e">
            <v>#NAME?</v>
          </cell>
          <cell r="F195">
            <v>0</v>
          </cell>
          <cell r="G195">
            <v>0</v>
          </cell>
          <cell r="H195">
            <v>0</v>
          </cell>
          <cell r="J195" t="str">
            <v>27.Сланцы</v>
          </cell>
          <cell r="K195" t="e">
            <v>#NAME?</v>
          </cell>
          <cell r="L195" t="e">
            <v>#NAME?</v>
          </cell>
          <cell r="M195" t="e">
            <v>#NAME?</v>
          </cell>
          <cell r="N195" t="e">
            <v>#NAME?</v>
          </cell>
        </row>
        <row r="196">
          <cell r="B196" t="str">
            <v>Добавить строки</v>
          </cell>
        </row>
        <row r="198">
          <cell r="E198" t="e">
            <v>#NAME?</v>
          </cell>
          <cell r="F198" t="e">
            <v>#NAME?</v>
          </cell>
          <cell r="G198" t="e">
            <v>#NAME?</v>
          </cell>
          <cell r="H198" t="e">
            <v>#NAME?</v>
          </cell>
          <cell r="K198" t="e">
            <v>#NAME?</v>
          </cell>
          <cell r="L198" t="e">
            <v>#NAME?</v>
          </cell>
          <cell r="M198" t="e">
            <v>#NAME?</v>
          </cell>
          <cell r="N198" t="e">
            <v>#NAME?</v>
          </cell>
        </row>
      </sheetData>
      <sheetData sheetId="7">
        <row r="4">
          <cell r="E4" t="str">
            <v>ОАО "Тюменская региональная генерирующая компания" (ОАО "ТГК-10")</v>
          </cell>
          <cell r="G4" t="str">
            <v>Тюменская ТЭЦ-1</v>
          </cell>
          <cell r="I4" t="str">
            <v>Тюменская ТЭЦ-2</v>
          </cell>
          <cell r="K4" t="str">
            <v>Тобольская ТЭЦ</v>
          </cell>
          <cell r="M4" t="str">
            <v>Квартальные котельные г.Тюмени</v>
          </cell>
        </row>
        <row r="5">
          <cell r="E5" t="str">
            <v>ОАО "Тюменская региональная генерирующая компания" (ОАО "ТГК-10")</v>
          </cell>
          <cell r="F5" t="str">
            <v>ОАО "Тюменская региональная генерирующая компания" (ОАО "ТГК-10")</v>
          </cell>
          <cell r="G5" t="str">
            <v>Тюменская ТЭЦ-1</v>
          </cell>
          <cell r="H5" t="str">
            <v>Тюменская ТЭЦ-1</v>
          </cell>
          <cell r="I5" t="str">
            <v>Тюменская ТЭЦ-2</v>
          </cell>
          <cell r="J5" t="str">
            <v>Тюменская ТЭЦ-2</v>
          </cell>
          <cell r="K5" t="str">
            <v>Тобольская ТЭЦ</v>
          </cell>
          <cell r="L5" t="str">
            <v>Тобольская ТЭЦ</v>
          </cell>
          <cell r="M5" t="str">
            <v>Квартальные котельные г.Тюмени</v>
          </cell>
          <cell r="N5" t="str">
            <v>Квартальные котельные г.Тюмени</v>
          </cell>
        </row>
        <row r="8">
          <cell r="E8">
            <v>10329.200000000001</v>
          </cell>
          <cell r="F8">
            <v>10329.200000000001</v>
          </cell>
          <cell r="G8">
            <v>3267.2</v>
          </cell>
          <cell r="H8">
            <v>3267.2</v>
          </cell>
          <cell r="I8">
            <v>4888</v>
          </cell>
          <cell r="J8">
            <v>4888</v>
          </cell>
          <cell r="K8">
            <v>2174</v>
          </cell>
          <cell r="L8">
            <v>2174</v>
          </cell>
        </row>
        <row r="9">
          <cell r="E9">
            <v>930.21</v>
          </cell>
          <cell r="F9">
            <v>930.21</v>
          </cell>
          <cell r="G9">
            <v>299.36</v>
          </cell>
          <cell r="H9">
            <v>299.36</v>
          </cell>
          <cell r="I9">
            <v>383.97</v>
          </cell>
          <cell r="J9">
            <v>383.97</v>
          </cell>
          <cell r="K9">
            <v>246.88</v>
          </cell>
          <cell r="L9">
            <v>246.88</v>
          </cell>
          <cell r="M9">
            <v>0</v>
          </cell>
          <cell r="N9">
            <v>0</v>
          </cell>
        </row>
        <row r="10">
          <cell r="E10">
            <v>594.53499999999997</v>
          </cell>
          <cell r="F10">
            <v>594.53499999999997</v>
          </cell>
          <cell r="G10">
            <v>180.02699999999999</v>
          </cell>
          <cell r="H10">
            <v>180.02699999999999</v>
          </cell>
          <cell r="I10">
            <v>283.95699999999999</v>
          </cell>
          <cell r="J10">
            <v>283.95699999999999</v>
          </cell>
          <cell r="K10">
            <v>130.55099999999999</v>
          </cell>
          <cell r="L10">
            <v>130.55099999999999</v>
          </cell>
        </row>
        <row r="11"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</row>
        <row r="12">
          <cell r="E12">
            <v>335.67500000000001</v>
          </cell>
          <cell r="F12">
            <v>335.67500000000001</v>
          </cell>
          <cell r="G12">
            <v>119.333</v>
          </cell>
          <cell r="H12">
            <v>119.333</v>
          </cell>
          <cell r="I12">
            <v>100.01300000000001</v>
          </cell>
          <cell r="J12">
            <v>100.01300000000001</v>
          </cell>
          <cell r="K12">
            <v>116.32899999999999</v>
          </cell>
          <cell r="L12">
            <v>116.32899999999999</v>
          </cell>
        </row>
        <row r="13"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</row>
        <row r="14">
          <cell r="E14">
            <v>9398.9900000000016</v>
          </cell>
          <cell r="F14">
            <v>9398.9900000000016</v>
          </cell>
          <cell r="G14">
            <v>2967.8399999999997</v>
          </cell>
          <cell r="H14">
            <v>2967.8399999999997</v>
          </cell>
          <cell r="I14">
            <v>4504.03</v>
          </cell>
          <cell r="J14">
            <v>4504.03</v>
          </cell>
          <cell r="K14">
            <v>1927.12</v>
          </cell>
          <cell r="L14">
            <v>1927.12</v>
          </cell>
          <cell r="M14">
            <v>0</v>
          </cell>
          <cell r="N14">
            <v>0</v>
          </cell>
        </row>
        <row r="15">
          <cell r="E15">
            <v>0</v>
          </cell>
          <cell r="F15">
            <v>0</v>
          </cell>
        </row>
        <row r="16">
          <cell r="E16" t="e">
            <v>#NAME?</v>
          </cell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  <cell r="M16" t="e">
            <v>#NAME?</v>
          </cell>
          <cell r="N16" t="e">
            <v>#NAME?</v>
          </cell>
        </row>
        <row r="17">
          <cell r="E17">
            <v>9398.9900000000016</v>
          </cell>
          <cell r="F17">
            <v>9398.9900000000016</v>
          </cell>
          <cell r="G17">
            <v>2967.8399999999997</v>
          </cell>
          <cell r="H17">
            <v>2967.8399999999997</v>
          </cell>
          <cell r="I17">
            <v>4504.03</v>
          </cell>
          <cell r="J17">
            <v>4504.03</v>
          </cell>
          <cell r="K17">
            <v>1927.12</v>
          </cell>
          <cell r="L17">
            <v>1927.12</v>
          </cell>
          <cell r="M17">
            <v>0</v>
          </cell>
          <cell r="N17">
            <v>0</v>
          </cell>
        </row>
        <row r="18">
          <cell r="E18">
            <v>9320</v>
          </cell>
          <cell r="F18">
            <v>9320</v>
          </cell>
          <cell r="G18">
            <v>2768</v>
          </cell>
          <cell r="H18">
            <v>2768</v>
          </cell>
          <cell r="I18">
            <v>2346.6</v>
          </cell>
          <cell r="J18">
            <v>2346.6</v>
          </cell>
          <cell r="K18">
            <v>3828</v>
          </cell>
          <cell r="L18">
            <v>3828</v>
          </cell>
          <cell r="M18">
            <v>377.4</v>
          </cell>
          <cell r="N18">
            <v>377.4</v>
          </cell>
        </row>
        <row r="19">
          <cell r="E19">
            <v>0</v>
          </cell>
          <cell r="F19">
            <v>0</v>
          </cell>
        </row>
        <row r="20">
          <cell r="E20" t="e">
            <v>#NAME?</v>
          </cell>
          <cell r="F20" t="e">
            <v>#NAME?</v>
          </cell>
          <cell r="G20" t="e">
            <v>#NAME?</v>
          </cell>
          <cell r="H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  <cell r="M20" t="e">
            <v>#NAME?</v>
          </cell>
          <cell r="N20" t="e">
            <v>#NAME?</v>
          </cell>
        </row>
        <row r="21">
          <cell r="E21">
            <v>9320</v>
          </cell>
          <cell r="F21">
            <v>9320</v>
          </cell>
          <cell r="G21">
            <v>2768</v>
          </cell>
          <cell r="H21">
            <v>2768</v>
          </cell>
          <cell r="I21">
            <v>2346.6</v>
          </cell>
          <cell r="J21">
            <v>2346.6</v>
          </cell>
          <cell r="K21">
            <v>3828</v>
          </cell>
          <cell r="L21">
            <v>3828</v>
          </cell>
          <cell r="M21">
            <v>377.4</v>
          </cell>
          <cell r="N21">
            <v>377.4</v>
          </cell>
        </row>
        <row r="22">
          <cell r="E22">
            <v>9398.9900000000016</v>
          </cell>
          <cell r="F22">
            <v>9398.9900000000016</v>
          </cell>
          <cell r="G22">
            <v>2967.8399999999997</v>
          </cell>
          <cell r="H22">
            <v>2967.8399999999997</v>
          </cell>
          <cell r="I22">
            <v>4504.03</v>
          </cell>
          <cell r="J22">
            <v>4504.03</v>
          </cell>
          <cell r="K22">
            <v>1927.12</v>
          </cell>
          <cell r="L22">
            <v>1927.12</v>
          </cell>
          <cell r="M22">
            <v>0</v>
          </cell>
          <cell r="N22">
            <v>0</v>
          </cell>
        </row>
        <row r="23">
          <cell r="E23" t="e">
            <v>#NAME?</v>
          </cell>
          <cell r="F23" t="e">
            <v>#NAME?</v>
          </cell>
          <cell r="G23">
            <v>287.39999999999998</v>
          </cell>
          <cell r="H23">
            <v>287.39999999999998</v>
          </cell>
          <cell r="I23">
            <v>302.2</v>
          </cell>
          <cell r="J23">
            <v>302.2</v>
          </cell>
          <cell r="K23">
            <v>341.73755963000002</v>
          </cell>
          <cell r="L23">
            <v>341.73755963000002</v>
          </cell>
        </row>
        <row r="24">
          <cell r="E24">
            <v>2872.6443679141653</v>
          </cell>
          <cell r="F24">
            <v>2872.6443679141653</v>
          </cell>
          <cell r="G24">
            <v>852.9572159999999</v>
          </cell>
          <cell r="H24">
            <v>852.9572159999999</v>
          </cell>
          <cell r="I24">
            <v>1361.1178659999998</v>
          </cell>
          <cell r="J24">
            <v>1361.1178659999998</v>
          </cell>
          <cell r="K24">
            <v>658.56928591416556</v>
          </cell>
          <cell r="L24">
            <v>658.56928591416556</v>
          </cell>
          <cell r="M24">
            <v>0</v>
          </cell>
          <cell r="N24">
            <v>0</v>
          </cell>
        </row>
        <row r="25">
          <cell r="E25">
            <v>9320</v>
          </cell>
          <cell r="F25">
            <v>9320</v>
          </cell>
          <cell r="G25">
            <v>2768</v>
          </cell>
          <cell r="H25">
            <v>2768</v>
          </cell>
          <cell r="I25">
            <v>2346.6</v>
          </cell>
          <cell r="J25">
            <v>2346.6</v>
          </cell>
          <cell r="K25">
            <v>3828</v>
          </cell>
          <cell r="L25">
            <v>3828</v>
          </cell>
          <cell r="M25">
            <v>377.4</v>
          </cell>
          <cell r="N25">
            <v>377.4</v>
          </cell>
        </row>
        <row r="26">
          <cell r="E26" t="e">
            <v>#NAME?</v>
          </cell>
          <cell r="F26" t="e">
            <v>#NAME?</v>
          </cell>
          <cell r="G26">
            <v>145.69999999999999</v>
          </cell>
          <cell r="H26">
            <v>145.69999999999999</v>
          </cell>
          <cell r="I26">
            <v>138.69999999999999</v>
          </cell>
          <cell r="J26">
            <v>138.69999999999999</v>
          </cell>
          <cell r="K26">
            <v>149.80000000000001</v>
          </cell>
          <cell r="L26">
            <v>149.80000000000001</v>
          </cell>
          <cell r="M26">
            <v>166.75</v>
          </cell>
          <cell r="N26">
            <v>166.75</v>
          </cell>
        </row>
        <row r="27">
          <cell r="E27">
            <v>1365.1368699999998</v>
          </cell>
          <cell r="F27">
            <v>1365.1368699999998</v>
          </cell>
          <cell r="G27">
            <v>403.29759999999999</v>
          </cell>
          <cell r="H27">
            <v>403.29759999999999</v>
          </cell>
          <cell r="I27">
            <v>325.47341999999998</v>
          </cell>
          <cell r="J27">
            <v>325.47341999999998</v>
          </cell>
          <cell r="K27">
            <v>573.43439999999998</v>
          </cell>
          <cell r="L27">
            <v>573.43439999999998</v>
          </cell>
          <cell r="M27">
            <v>62.931449999999998</v>
          </cell>
          <cell r="N27">
            <v>62.931449999999998</v>
          </cell>
        </row>
        <row r="28">
          <cell r="E28">
            <v>4237.7812379141651</v>
          </cell>
          <cell r="F28">
            <v>4237.7812379141651</v>
          </cell>
          <cell r="G28">
            <v>1256.2548159999999</v>
          </cell>
          <cell r="H28">
            <v>1256.2548159999999</v>
          </cell>
          <cell r="I28">
            <v>1686.5912859999999</v>
          </cell>
          <cell r="J28">
            <v>1686.5912859999999</v>
          </cell>
          <cell r="K28">
            <v>1232.0036859141655</v>
          </cell>
          <cell r="L28">
            <v>1232.0036859141655</v>
          </cell>
          <cell r="M28">
            <v>62.931449999999998</v>
          </cell>
          <cell r="N28">
            <v>62.931449999999998</v>
          </cell>
        </row>
        <row r="29"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</row>
        <row r="30">
          <cell r="E30">
            <v>4237.7812379141651</v>
          </cell>
          <cell r="F30">
            <v>4237.7812379141651</v>
          </cell>
          <cell r="G30">
            <v>1256.2548159999999</v>
          </cell>
          <cell r="H30">
            <v>1256.2548159999999</v>
          </cell>
          <cell r="I30">
            <v>1686.5912859999999</v>
          </cell>
          <cell r="J30">
            <v>1686.5912859999999</v>
          </cell>
          <cell r="K30">
            <v>1232.0036859141655</v>
          </cell>
          <cell r="L30">
            <v>1232.0036859141655</v>
          </cell>
          <cell r="M30">
            <v>62.931449999999998</v>
          </cell>
          <cell r="N30">
            <v>62.931449999999998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B32" t="str">
            <v>Уголь разреза-1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</row>
        <row r="33">
          <cell r="B33" t="str">
            <v>Уголь разреза-2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E36">
            <v>4237.6113229991652</v>
          </cell>
          <cell r="F36">
            <v>4237.6113229991652</v>
          </cell>
          <cell r="G36">
            <v>1256.2548159999999</v>
          </cell>
          <cell r="H36">
            <v>1256.2548159999999</v>
          </cell>
          <cell r="I36">
            <v>1686.5912859999999</v>
          </cell>
          <cell r="J36">
            <v>1686.5912859999999</v>
          </cell>
          <cell r="K36">
            <v>1232.0036859141655</v>
          </cell>
          <cell r="L36">
            <v>1232.0036859141655</v>
          </cell>
          <cell r="M36">
            <v>62.761535085000006</v>
          </cell>
          <cell r="N36">
            <v>62.761535085000006</v>
          </cell>
        </row>
        <row r="37">
          <cell r="E37">
            <v>4237.6113229991652</v>
          </cell>
          <cell r="F37">
            <v>4237.6113229991652</v>
          </cell>
          <cell r="G37">
            <v>1256.2548159999999</v>
          </cell>
          <cell r="H37">
            <v>1256.2548159999999</v>
          </cell>
          <cell r="I37">
            <v>1686.5912859999999</v>
          </cell>
          <cell r="J37">
            <v>1686.5912859999999</v>
          </cell>
          <cell r="K37">
            <v>1232.0036859141655</v>
          </cell>
          <cell r="L37">
            <v>1232.0036859141655</v>
          </cell>
          <cell r="M37">
            <v>62.761535085000006</v>
          </cell>
          <cell r="N37">
            <v>62.761535085000006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0">
          <cell r="E40">
            <v>0.17160714169049998</v>
          </cell>
          <cell r="F40">
            <v>0.17160714169049998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0.17160714169049998</v>
          </cell>
          <cell r="N40">
            <v>0.17160714169049998</v>
          </cell>
        </row>
        <row r="41">
          <cell r="B41" t="str">
            <v>печное топливо</v>
          </cell>
          <cell r="E41">
            <v>0.17160714169049998</v>
          </cell>
          <cell r="F41">
            <v>0.17160714169049998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0.17160714169049998</v>
          </cell>
          <cell r="N41">
            <v>0.17160714169049998</v>
          </cell>
        </row>
        <row r="42">
          <cell r="B42" t="str">
            <v>Сланцы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  <row r="44">
          <cell r="E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</row>
        <row r="46">
          <cell r="E46" t="e">
            <v>#NAME?</v>
          </cell>
          <cell r="F46" t="e">
            <v>#NAME?</v>
          </cell>
          <cell r="G46">
            <v>100</v>
          </cell>
          <cell r="H46">
            <v>100</v>
          </cell>
          <cell r="I46">
            <v>100</v>
          </cell>
          <cell r="J46">
            <v>100</v>
          </cell>
          <cell r="K46">
            <v>100</v>
          </cell>
          <cell r="L46">
            <v>100</v>
          </cell>
          <cell r="M46">
            <v>100.002689</v>
          </cell>
          <cell r="N46">
            <v>100.002689</v>
          </cell>
        </row>
        <row r="47">
          <cell r="B47" t="str">
            <v xml:space="preserve"> - уголь всего, в том числе:</v>
          </cell>
          <cell r="E47" t="e">
            <v>#NAME?</v>
          </cell>
          <cell r="F47" t="e">
            <v>#NAME?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B48" t="str">
            <v>Уголь разреза-1</v>
          </cell>
          <cell r="E48" t="e">
            <v>#NAME?</v>
          </cell>
          <cell r="F48" t="e">
            <v>#NAME?</v>
          </cell>
        </row>
        <row r="49">
          <cell r="B49" t="str">
            <v>Уголь разреза-2</v>
          </cell>
          <cell r="E49" t="e">
            <v>#NAME?</v>
          </cell>
          <cell r="F49" t="e">
            <v>#NAME?</v>
          </cell>
        </row>
        <row r="50">
          <cell r="B50" t="str">
            <v>Добавить строки</v>
          </cell>
        </row>
        <row r="51">
          <cell r="B51" t="str">
            <v xml:space="preserve"> - мазут</v>
          </cell>
          <cell r="E51" t="e">
            <v>#NAME?</v>
          </cell>
          <cell r="F51" t="e">
            <v>#NAME?</v>
          </cell>
        </row>
        <row r="52">
          <cell r="B52" t="str">
            <v xml:space="preserve"> - газ всего, в том числе:</v>
          </cell>
          <cell r="E52" t="e">
            <v>#NAME?</v>
          </cell>
          <cell r="F52" t="e">
            <v>#NAME?</v>
          </cell>
          <cell r="G52">
            <v>100</v>
          </cell>
          <cell r="H52">
            <v>100</v>
          </cell>
          <cell r="I52">
            <v>100</v>
          </cell>
          <cell r="J52">
            <v>100</v>
          </cell>
          <cell r="K52">
            <v>100</v>
          </cell>
          <cell r="L52">
            <v>100</v>
          </cell>
          <cell r="M52">
            <v>99.73</v>
          </cell>
          <cell r="N52">
            <v>99.73</v>
          </cell>
        </row>
        <row r="53">
          <cell r="B53" t="str">
            <v>Газ лимитный</v>
          </cell>
          <cell r="E53" t="e">
            <v>#NAME?</v>
          </cell>
          <cell r="F53" t="e">
            <v>#NAME?</v>
          </cell>
          <cell r="G53">
            <v>100</v>
          </cell>
          <cell r="H53">
            <v>100</v>
          </cell>
          <cell r="I53">
            <v>100</v>
          </cell>
          <cell r="J53">
            <v>100</v>
          </cell>
          <cell r="K53">
            <v>100</v>
          </cell>
          <cell r="L53">
            <v>100</v>
          </cell>
          <cell r="M53">
            <v>99.73</v>
          </cell>
          <cell r="N53">
            <v>99.73</v>
          </cell>
        </row>
        <row r="54">
          <cell r="B54" t="str">
            <v>Газ сверхлимитный</v>
          </cell>
          <cell r="E54" t="e">
            <v>#NAME?</v>
          </cell>
          <cell r="F54" t="e">
            <v>#NAME?</v>
          </cell>
        </row>
        <row r="55">
          <cell r="B55" t="str">
            <v>Газ коммерческий</v>
          </cell>
          <cell r="E55" t="e">
            <v>#NAME?</v>
          </cell>
          <cell r="F55" t="e">
            <v>#NAME?</v>
          </cell>
        </row>
        <row r="56">
          <cell r="B56" t="str">
            <v xml:space="preserve"> - др.виды топлива</v>
          </cell>
          <cell r="E56" t="e">
            <v>#NAME?</v>
          </cell>
          <cell r="F56" t="e">
            <v>#NAME?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0.27268900000000001</v>
          </cell>
          <cell r="N56">
            <v>0.27268900000000001</v>
          </cell>
        </row>
        <row r="57">
          <cell r="B57" t="str">
            <v>печное топливо</v>
          </cell>
          <cell r="E57" t="e">
            <v>#NAME?</v>
          </cell>
          <cell r="F57" t="e">
            <v>#NAME?</v>
          </cell>
          <cell r="M57">
            <v>0.27268900000000001</v>
          </cell>
          <cell r="N57">
            <v>0.27268900000000001</v>
          </cell>
        </row>
        <row r="58">
          <cell r="B58" t="str">
            <v>Сланцы</v>
          </cell>
          <cell r="E58" t="e">
            <v>#NAME?</v>
          </cell>
          <cell r="F58" t="e">
            <v>#NAME?</v>
          </cell>
        </row>
        <row r="59">
          <cell r="B59" t="str">
            <v>Добавить строки</v>
          </cell>
        </row>
        <row r="62">
          <cell r="B62" t="str">
            <v xml:space="preserve"> - уголь всего, в том числе:</v>
          </cell>
          <cell r="C62" t="str">
            <v>Уголь</v>
          </cell>
          <cell r="E62" t="e">
            <v>#NAME?</v>
          </cell>
          <cell r="F62" t="e">
            <v>#NAME?</v>
          </cell>
          <cell r="G62" t="e">
            <v>#NAME?</v>
          </cell>
          <cell r="H62" t="e">
            <v>#NAME?</v>
          </cell>
          <cell r="I62" t="e">
            <v>#NAME?</v>
          </cell>
          <cell r="J62" t="e">
            <v>#NAME?</v>
          </cell>
          <cell r="K62" t="e">
            <v>#NAME?</v>
          </cell>
          <cell r="L62" t="e">
            <v>#NAME?</v>
          </cell>
          <cell r="M62" t="e">
            <v>#NAME?</v>
          </cell>
          <cell r="N62" t="e">
            <v>#NAME?</v>
          </cell>
        </row>
        <row r="63">
          <cell r="B63" t="str">
            <v>Уголь разреза-1</v>
          </cell>
          <cell r="C63" t="str">
            <v>Уголь</v>
          </cell>
          <cell r="E63" t="e">
            <v>#NAME?</v>
          </cell>
          <cell r="F63" t="e">
            <v>#NAME?</v>
          </cell>
        </row>
        <row r="64">
          <cell r="B64" t="str">
            <v>Уголь разреза-2</v>
          </cell>
          <cell r="C64" t="str">
            <v>Уголь</v>
          </cell>
          <cell r="E64" t="e">
            <v>#NAME?</v>
          </cell>
          <cell r="F64" t="e">
            <v>#NAME?</v>
          </cell>
        </row>
        <row r="65">
          <cell r="B65" t="str">
            <v>Добавить строки</v>
          </cell>
        </row>
        <row r="66">
          <cell r="B66" t="str">
            <v xml:space="preserve"> - мазут</v>
          </cell>
          <cell r="C66" t="str">
            <v>Мазут</v>
          </cell>
          <cell r="E66" t="e">
            <v>#NAME?</v>
          </cell>
          <cell r="F66" t="e">
            <v>#NAME?</v>
          </cell>
        </row>
        <row r="67">
          <cell r="B67" t="str">
            <v xml:space="preserve"> - газ всего, в том числе:</v>
          </cell>
          <cell r="C67" t="str">
            <v>Газ</v>
          </cell>
          <cell r="E67" t="e">
            <v>#NAME?</v>
          </cell>
          <cell r="F67" t="e">
            <v>#NAME?</v>
          </cell>
          <cell r="G67" t="e">
            <v>#NAME?</v>
          </cell>
          <cell r="H67" t="e">
            <v>#NAME?</v>
          </cell>
          <cell r="I67" t="e">
            <v>#NAME?</v>
          </cell>
          <cell r="J67" t="e">
            <v>#NAME?</v>
          </cell>
          <cell r="K67" t="e">
            <v>#NAME?</v>
          </cell>
          <cell r="L67" t="e">
            <v>#NAME?</v>
          </cell>
          <cell r="M67" t="e">
            <v>#NAME?</v>
          </cell>
          <cell r="N67" t="e">
            <v>#NAME?</v>
          </cell>
        </row>
        <row r="68">
          <cell r="B68" t="str">
            <v>Газ лимитный</v>
          </cell>
          <cell r="C68" t="str">
            <v>Газ</v>
          </cell>
          <cell r="E68" t="e">
            <v>#NAME?</v>
          </cell>
          <cell r="F68" t="e">
            <v>#NAME?</v>
          </cell>
          <cell r="G68">
            <v>1.145</v>
          </cell>
          <cell r="H68">
            <v>1.145</v>
          </cell>
          <cell r="I68">
            <v>1.1439999999999999</v>
          </cell>
          <cell r="J68">
            <v>1.1439999999999999</v>
          </cell>
          <cell r="K68">
            <v>1.145</v>
          </cell>
          <cell r="L68">
            <v>1.145</v>
          </cell>
          <cell r="M68">
            <v>1.1413139000000001</v>
          </cell>
          <cell r="N68">
            <v>1.1413139000000001</v>
          </cell>
        </row>
        <row r="69">
          <cell r="B69" t="str">
            <v>Газ сверхлимитный</v>
          </cell>
          <cell r="C69" t="str">
            <v>Газ</v>
          </cell>
          <cell r="E69" t="e">
            <v>#NAME?</v>
          </cell>
          <cell r="F69" t="e">
            <v>#NAME?</v>
          </cell>
        </row>
        <row r="70">
          <cell r="B70" t="str">
            <v>Газ коммерческий</v>
          </cell>
          <cell r="C70" t="str">
            <v>Газ</v>
          </cell>
          <cell r="E70" t="e">
            <v>#NAME?</v>
          </cell>
          <cell r="F70" t="e">
            <v>#NAME?</v>
          </cell>
        </row>
        <row r="71">
          <cell r="B71" t="str">
            <v xml:space="preserve"> - др.виды топлива</v>
          </cell>
          <cell r="C71" t="str">
            <v>Другие виды топлива</v>
          </cell>
          <cell r="E71" t="e">
            <v>#NAME?</v>
          </cell>
          <cell r="F71" t="e">
            <v>#NAME?</v>
          </cell>
          <cell r="G71" t="e">
            <v>#NAME?</v>
          </cell>
          <cell r="H71" t="e">
            <v>#NAME?</v>
          </cell>
          <cell r="I71" t="e">
            <v>#NAME?</v>
          </cell>
          <cell r="J71" t="e">
            <v>#NAME?</v>
          </cell>
          <cell r="K71" t="e">
            <v>#NAME?</v>
          </cell>
          <cell r="L71" t="e">
            <v>#NAME?</v>
          </cell>
          <cell r="M71" t="e">
            <v>#NAME?</v>
          </cell>
          <cell r="N71" t="e">
            <v>#NAME?</v>
          </cell>
        </row>
        <row r="72">
          <cell r="B72" t="str">
            <v>печное топливо</v>
          </cell>
          <cell r="C72" t="str">
            <v>Другие виды топлива</v>
          </cell>
          <cell r="E72" t="e">
            <v>#NAME?</v>
          </cell>
          <cell r="F72" t="e">
            <v>#NAME?</v>
          </cell>
          <cell r="M72">
            <v>1.392857</v>
          </cell>
          <cell r="N72">
            <v>1.392857</v>
          </cell>
        </row>
        <row r="73">
          <cell r="B73" t="str">
            <v>Сланцы</v>
          </cell>
          <cell r="C73" t="str">
            <v>Другие виды топлива</v>
          </cell>
          <cell r="E73" t="e">
            <v>#NAME?</v>
          </cell>
          <cell r="F73" t="e">
            <v>#NAME?</v>
          </cell>
        </row>
        <row r="74">
          <cell r="B74" t="str">
            <v>Добавить строки</v>
          </cell>
        </row>
        <row r="77">
          <cell r="B77" t="str">
            <v xml:space="preserve"> - уголь всего, в том числе:</v>
          </cell>
          <cell r="C77" t="str">
            <v>Уголь</v>
          </cell>
          <cell r="E77" t="e">
            <v>#NAME?</v>
          </cell>
          <cell r="F77" t="e">
            <v>#NAME?</v>
          </cell>
          <cell r="G77" t="e">
            <v>#NAME?</v>
          </cell>
          <cell r="H77" t="e">
            <v>#NAME?</v>
          </cell>
          <cell r="I77" t="e">
            <v>#NAME?</v>
          </cell>
          <cell r="J77" t="e">
            <v>#NAME?</v>
          </cell>
          <cell r="K77" t="e">
            <v>#NAME?</v>
          </cell>
          <cell r="L77" t="e">
            <v>#NAME?</v>
          </cell>
          <cell r="M77" t="e">
            <v>#NAME?</v>
          </cell>
          <cell r="N77" t="e">
            <v>#NAME?</v>
          </cell>
        </row>
        <row r="78">
          <cell r="B78" t="str">
            <v>Уголь разреза-1</v>
          </cell>
          <cell r="C78" t="str">
            <v>Уголь</v>
          </cell>
          <cell r="E78" t="e">
            <v>#NAME?</v>
          </cell>
          <cell r="F78" t="e">
            <v>#NAME?</v>
          </cell>
          <cell r="G78" t="e">
            <v>#NAME?</v>
          </cell>
          <cell r="H78" t="e">
            <v>#NAME?</v>
          </cell>
          <cell r="I78" t="e">
            <v>#NAME?</v>
          </cell>
          <cell r="J78" t="e">
            <v>#NAME?</v>
          </cell>
          <cell r="K78" t="e">
            <v>#NAME?</v>
          </cell>
          <cell r="L78" t="e">
            <v>#NAME?</v>
          </cell>
          <cell r="M78" t="e">
            <v>#NAME?</v>
          </cell>
          <cell r="N78" t="e">
            <v>#NAME?</v>
          </cell>
        </row>
        <row r="79">
          <cell r="B79" t="str">
            <v>Уголь разреза-2</v>
          </cell>
          <cell r="C79" t="str">
            <v>Уголь</v>
          </cell>
          <cell r="E79" t="e">
            <v>#NAME?</v>
          </cell>
          <cell r="F79" t="e">
            <v>#NAME?</v>
          </cell>
          <cell r="G79" t="e">
            <v>#NAME?</v>
          </cell>
          <cell r="H79" t="e">
            <v>#NAME?</v>
          </cell>
          <cell r="I79" t="e">
            <v>#NAME?</v>
          </cell>
          <cell r="J79" t="e">
            <v>#NAME?</v>
          </cell>
          <cell r="K79" t="e">
            <v>#NAME?</v>
          </cell>
          <cell r="L79" t="e">
            <v>#NAME?</v>
          </cell>
          <cell r="M79" t="e">
            <v>#NAME?</v>
          </cell>
          <cell r="N79" t="e">
            <v>#NAME?</v>
          </cell>
        </row>
        <row r="80">
          <cell r="B80" t="str">
            <v>Добавить строки</v>
          </cell>
        </row>
        <row r="81">
          <cell r="B81" t="str">
            <v xml:space="preserve"> - мазут</v>
          </cell>
          <cell r="C81" t="str">
            <v>Мазут</v>
          </cell>
          <cell r="E81" t="e">
            <v>#NAME?</v>
          </cell>
          <cell r="F81" t="e">
            <v>#NAME?</v>
          </cell>
          <cell r="G81" t="e">
            <v>#NAME?</v>
          </cell>
          <cell r="H81" t="e">
            <v>#NAME?</v>
          </cell>
          <cell r="I81" t="e">
            <v>#NAME?</v>
          </cell>
          <cell r="J81" t="e">
            <v>#NAME?</v>
          </cell>
          <cell r="K81" t="e">
            <v>#NAME?</v>
          </cell>
          <cell r="L81" t="e">
            <v>#NAME?</v>
          </cell>
          <cell r="M81" t="e">
            <v>#NAME?</v>
          </cell>
          <cell r="N81" t="e">
            <v>#NAME?</v>
          </cell>
        </row>
        <row r="82">
          <cell r="B82" t="str">
            <v xml:space="preserve"> - газ всего, в том числе:</v>
          </cell>
          <cell r="C82" t="str">
            <v>Газ</v>
          </cell>
          <cell r="E82" t="e">
            <v>#NAME?</v>
          </cell>
          <cell r="F82" t="e">
            <v>#NAME?</v>
          </cell>
          <cell r="G82" t="e">
            <v>#NAME?</v>
          </cell>
          <cell r="H82" t="e">
            <v>#NAME?</v>
          </cell>
          <cell r="I82" t="e">
            <v>#NAME?</v>
          </cell>
          <cell r="J82" t="e">
            <v>#NAME?</v>
          </cell>
          <cell r="K82" t="e">
            <v>#NAME?</v>
          </cell>
          <cell r="L82" t="e">
            <v>#NAME?</v>
          </cell>
          <cell r="M82" t="e">
            <v>#NAME?</v>
          </cell>
          <cell r="N82" t="e">
            <v>#NAME?</v>
          </cell>
        </row>
        <row r="83">
          <cell r="B83" t="str">
            <v>Газ лимитный</v>
          </cell>
          <cell r="C83" t="str">
            <v>Газ</v>
          </cell>
          <cell r="E83" t="e">
            <v>#NAME?</v>
          </cell>
          <cell r="F83" t="e">
            <v>#NAME?</v>
          </cell>
          <cell r="G83" t="e">
            <v>#NAME?</v>
          </cell>
          <cell r="H83" t="e">
            <v>#NAME?</v>
          </cell>
          <cell r="I83" t="e">
            <v>#NAME?</v>
          </cell>
          <cell r="J83" t="e">
            <v>#NAME?</v>
          </cell>
          <cell r="K83" t="e">
            <v>#NAME?</v>
          </cell>
          <cell r="L83" t="e">
            <v>#NAME?</v>
          </cell>
          <cell r="M83" t="e">
            <v>#NAME?</v>
          </cell>
          <cell r="N83" t="e">
            <v>#NAME?</v>
          </cell>
        </row>
        <row r="84">
          <cell r="B84" t="str">
            <v>Газ сверхлимитный</v>
          </cell>
          <cell r="C84" t="str">
            <v>Газ</v>
          </cell>
          <cell r="E84" t="e">
            <v>#NAME?</v>
          </cell>
          <cell r="F84" t="e">
            <v>#NAME?</v>
          </cell>
          <cell r="G84" t="e">
            <v>#NAME?</v>
          </cell>
          <cell r="H84" t="e">
            <v>#NAME?</v>
          </cell>
          <cell r="I84" t="e">
            <v>#NAME?</v>
          </cell>
          <cell r="J84" t="e">
            <v>#NAME?</v>
          </cell>
          <cell r="K84" t="e">
            <v>#NAME?</v>
          </cell>
          <cell r="L84" t="e">
            <v>#NAME?</v>
          </cell>
          <cell r="M84" t="e">
            <v>#NAME?</v>
          </cell>
          <cell r="N84" t="e">
            <v>#NAME?</v>
          </cell>
        </row>
        <row r="85">
          <cell r="B85" t="str">
            <v>Газ коммерческий</v>
          </cell>
          <cell r="C85" t="str">
            <v>Газ</v>
          </cell>
          <cell r="E85" t="e">
            <v>#NAME?</v>
          </cell>
          <cell r="F85" t="e">
            <v>#NAME?</v>
          </cell>
          <cell r="G85" t="e">
            <v>#NAME?</v>
          </cell>
          <cell r="H85" t="e">
            <v>#NAME?</v>
          </cell>
          <cell r="I85" t="e">
            <v>#NAME?</v>
          </cell>
          <cell r="J85" t="e">
            <v>#NAME?</v>
          </cell>
          <cell r="K85" t="e">
            <v>#NAME?</v>
          </cell>
          <cell r="L85" t="e">
            <v>#NAME?</v>
          </cell>
          <cell r="M85" t="e">
            <v>#NAME?</v>
          </cell>
          <cell r="N85" t="e">
            <v>#NAME?</v>
          </cell>
        </row>
        <row r="86">
          <cell r="B86" t="str">
            <v xml:space="preserve"> - др.виды топлива</v>
          </cell>
          <cell r="C86" t="str">
            <v>Другие виды топлива</v>
          </cell>
          <cell r="E86" t="e">
            <v>#NAME?</v>
          </cell>
          <cell r="F86" t="e">
            <v>#NAME?</v>
          </cell>
          <cell r="G86" t="e">
            <v>#NAME?</v>
          </cell>
          <cell r="H86" t="e">
            <v>#NAME?</v>
          </cell>
          <cell r="I86" t="e">
            <v>#NAME?</v>
          </cell>
          <cell r="J86" t="e">
            <v>#NAME?</v>
          </cell>
          <cell r="K86" t="e">
            <v>#NAME?</v>
          </cell>
          <cell r="L86" t="e">
            <v>#NAME?</v>
          </cell>
          <cell r="M86" t="e">
            <v>#NAME?</v>
          </cell>
          <cell r="N86" t="e">
            <v>#NAME?</v>
          </cell>
        </row>
        <row r="87">
          <cell r="B87" t="str">
            <v>печное топливо</v>
          </cell>
          <cell r="C87" t="str">
            <v>Другие виды топлива</v>
          </cell>
          <cell r="E87" t="e">
            <v>#NAME?</v>
          </cell>
          <cell r="F87" t="e">
            <v>#NAME?</v>
          </cell>
          <cell r="G87" t="e">
            <v>#NAME?</v>
          </cell>
          <cell r="H87" t="e">
            <v>#NAME?</v>
          </cell>
          <cell r="I87" t="e">
            <v>#NAME?</v>
          </cell>
          <cell r="J87" t="e">
            <v>#NAME?</v>
          </cell>
          <cell r="K87" t="e">
            <v>#NAME?</v>
          </cell>
          <cell r="L87" t="e">
            <v>#NAME?</v>
          </cell>
          <cell r="M87" t="e">
            <v>#NAME?</v>
          </cell>
          <cell r="N87" t="e">
            <v>#NAME?</v>
          </cell>
        </row>
        <row r="88">
          <cell r="B88" t="str">
            <v>Сланцы</v>
          </cell>
          <cell r="C88" t="str">
            <v>Другие виды топлива</v>
          </cell>
          <cell r="E88" t="e">
            <v>#NAME?</v>
          </cell>
          <cell r="F88" t="e">
            <v>#NAME?</v>
          </cell>
          <cell r="G88" t="e">
            <v>#NAME?</v>
          </cell>
          <cell r="H88" t="e">
            <v>#NAME?</v>
          </cell>
          <cell r="I88" t="e">
            <v>#NAME?</v>
          </cell>
          <cell r="J88" t="e">
            <v>#NAME?</v>
          </cell>
          <cell r="K88" t="e">
            <v>#NAME?</v>
          </cell>
          <cell r="L88" t="e">
            <v>#NAME?</v>
          </cell>
          <cell r="M88" t="e">
            <v>#NAME?</v>
          </cell>
          <cell r="N88" t="e">
            <v>#NAME?</v>
          </cell>
        </row>
        <row r="89">
          <cell r="B89" t="str">
            <v>Добавить строки</v>
          </cell>
        </row>
        <row r="92">
          <cell r="B92" t="str">
            <v xml:space="preserve"> - уголь всего, в том числе:</v>
          </cell>
          <cell r="C92" t="str">
            <v>Уголь</v>
          </cell>
          <cell r="E92" t="e">
            <v>#NAME?</v>
          </cell>
          <cell r="F92" t="e">
            <v>#NAME?</v>
          </cell>
          <cell r="G92" t="e">
            <v>#NAME?</v>
          </cell>
          <cell r="H92" t="e">
            <v>#NAME?</v>
          </cell>
          <cell r="I92" t="e">
            <v>#NAME?</v>
          </cell>
          <cell r="J92" t="e">
            <v>#NAME?</v>
          </cell>
          <cell r="K92" t="e">
            <v>#NAME?</v>
          </cell>
          <cell r="L92" t="e">
            <v>#NAME?</v>
          </cell>
          <cell r="M92" t="e">
            <v>#NAME?</v>
          </cell>
          <cell r="N92" t="e">
            <v>#NAME?</v>
          </cell>
        </row>
        <row r="93">
          <cell r="B93" t="str">
            <v>Уголь разреза-1</v>
          </cell>
          <cell r="C93" t="str">
            <v>Уголь</v>
          </cell>
          <cell r="E93" t="e">
            <v>#NAME?</v>
          </cell>
          <cell r="F93" t="e">
            <v>#NAME?</v>
          </cell>
        </row>
        <row r="94">
          <cell r="B94" t="str">
            <v>Уголь разреза-2</v>
          </cell>
          <cell r="C94" t="str">
            <v>Уголь</v>
          </cell>
          <cell r="E94" t="e">
            <v>#NAME?</v>
          </cell>
          <cell r="F94" t="e">
            <v>#NAME?</v>
          </cell>
        </row>
        <row r="95">
          <cell r="B95" t="str">
            <v>Добавить строки</v>
          </cell>
        </row>
        <row r="96">
          <cell r="B96" t="str">
            <v xml:space="preserve"> - мазут</v>
          </cell>
          <cell r="C96" t="str">
            <v>Мазут</v>
          </cell>
          <cell r="E96" t="e">
            <v>#NAME?</v>
          </cell>
          <cell r="F96" t="e">
            <v>#NAME?</v>
          </cell>
        </row>
        <row r="97">
          <cell r="B97" t="str">
            <v xml:space="preserve"> - газ всего, в том числе:</v>
          </cell>
          <cell r="C97" t="str">
            <v>Газ</v>
          </cell>
          <cell r="E97" t="e">
            <v>#NAME?</v>
          </cell>
          <cell r="F97" t="e">
            <v>#NAME?</v>
          </cell>
          <cell r="G97" t="e">
            <v>#NAME?</v>
          </cell>
          <cell r="H97" t="e">
            <v>#NAME?</v>
          </cell>
          <cell r="I97" t="e">
            <v>#NAME?</v>
          </cell>
          <cell r="J97" t="e">
            <v>#NAME?</v>
          </cell>
          <cell r="K97" t="e">
            <v>#NAME?</v>
          </cell>
          <cell r="L97" t="e">
            <v>#NAME?</v>
          </cell>
          <cell r="M97" t="e">
            <v>#NAME?</v>
          </cell>
          <cell r="N97" t="e">
            <v>#NAME?</v>
          </cell>
        </row>
        <row r="98">
          <cell r="B98" t="str">
            <v>Газ лимитный</v>
          </cell>
          <cell r="C98" t="str">
            <v>Газ</v>
          </cell>
          <cell r="E98" t="e">
            <v>#NAME?</v>
          </cell>
          <cell r="F98" t="e">
            <v>#NAME?</v>
          </cell>
          <cell r="G98">
            <v>1039.758049</v>
          </cell>
          <cell r="H98">
            <v>1039.758049</v>
          </cell>
          <cell r="I98">
            <v>1001.83236078</v>
          </cell>
          <cell r="J98">
            <v>1001.83236078</v>
          </cell>
          <cell r="K98">
            <v>1070.5921519999999</v>
          </cell>
          <cell r="L98">
            <v>1070.5921519999999</v>
          </cell>
          <cell r="M98">
            <v>1212.5219803</v>
          </cell>
          <cell r="N98">
            <v>1212.5219803</v>
          </cell>
        </row>
        <row r="99">
          <cell r="B99" t="str">
            <v>Газ сверхлимитный</v>
          </cell>
          <cell r="C99" t="str">
            <v>Газ</v>
          </cell>
          <cell r="E99" t="e">
            <v>#NAME?</v>
          </cell>
          <cell r="F99" t="e">
            <v>#NAME?</v>
          </cell>
        </row>
        <row r="100">
          <cell r="B100" t="str">
            <v>Газ коммерческий</v>
          </cell>
          <cell r="C100" t="str">
            <v>Газ</v>
          </cell>
          <cell r="E100" t="e">
            <v>#NAME?</v>
          </cell>
          <cell r="F100" t="e">
            <v>#NAME?</v>
          </cell>
        </row>
        <row r="101">
          <cell r="B101" t="str">
            <v xml:space="preserve"> - др.виды топлива</v>
          </cell>
          <cell r="C101" t="str">
            <v>Другие виды топлива</v>
          </cell>
          <cell r="E101" t="e">
            <v>#NAME?</v>
          </cell>
          <cell r="F101" t="e">
            <v>#NAME?</v>
          </cell>
          <cell r="G101" t="e">
            <v>#NAME?</v>
          </cell>
          <cell r="H101" t="e">
            <v>#NAME?</v>
          </cell>
          <cell r="I101" t="e">
            <v>#NAME?</v>
          </cell>
          <cell r="J101" t="e">
            <v>#NAME?</v>
          </cell>
          <cell r="K101" t="e">
            <v>#NAME?</v>
          </cell>
          <cell r="L101" t="e">
            <v>#NAME?</v>
          </cell>
          <cell r="M101" t="e">
            <v>#NAME?</v>
          </cell>
          <cell r="N101" t="e">
            <v>#NAME?</v>
          </cell>
        </row>
        <row r="102">
          <cell r="B102" t="str">
            <v>печное топливо</v>
          </cell>
          <cell r="C102" t="str">
            <v>Другие виды топлива</v>
          </cell>
          <cell r="E102" t="e">
            <v>#NAME?</v>
          </cell>
          <cell r="F102" t="e">
            <v>#NAME?</v>
          </cell>
          <cell r="M102">
            <v>976.31</v>
          </cell>
          <cell r="N102">
            <v>976.31</v>
          </cell>
        </row>
        <row r="103">
          <cell r="B103" t="str">
            <v>Сланцы</v>
          </cell>
          <cell r="C103" t="str">
            <v>Другие виды топлива</v>
          </cell>
          <cell r="E103" t="e">
            <v>#NAME?</v>
          </cell>
          <cell r="F103" t="e">
            <v>#NAME?</v>
          </cell>
        </row>
        <row r="104">
          <cell r="B104" t="str">
            <v>Добавить строки</v>
          </cell>
        </row>
        <row r="106">
          <cell r="E106" t="e">
            <v>#NAME?</v>
          </cell>
          <cell r="F106" t="e">
            <v>#NAME?</v>
          </cell>
          <cell r="G106" t="e">
            <v>#NAME?</v>
          </cell>
          <cell r="H106" t="e">
            <v>#NAME?</v>
          </cell>
          <cell r="I106" t="e">
            <v>#NAME?</v>
          </cell>
          <cell r="J106" t="e">
            <v>#NAME?</v>
          </cell>
          <cell r="K106" t="e">
            <v>#NAME?</v>
          </cell>
          <cell r="L106" t="e">
            <v>#NAME?</v>
          </cell>
          <cell r="M106" t="e">
            <v>#NAME?</v>
          </cell>
          <cell r="N106" t="e">
            <v>#NAME?</v>
          </cell>
        </row>
        <row r="107">
          <cell r="B107" t="str">
            <v xml:space="preserve"> - уголь всего, в том числе:</v>
          </cell>
          <cell r="C107" t="str">
            <v>Уголь</v>
          </cell>
          <cell r="E107" t="e">
            <v>#NAME?</v>
          </cell>
          <cell r="F107" t="e">
            <v>#NAME?</v>
          </cell>
          <cell r="G107" t="e">
            <v>#NAME?</v>
          </cell>
          <cell r="H107" t="e">
            <v>#NAME?</v>
          </cell>
          <cell r="I107" t="e">
            <v>#NAME?</v>
          </cell>
          <cell r="J107" t="e">
            <v>#NAME?</v>
          </cell>
          <cell r="K107" t="e">
            <v>#NAME?</v>
          </cell>
          <cell r="L107" t="e">
            <v>#NAME?</v>
          </cell>
          <cell r="M107" t="e">
            <v>#NAME?</v>
          </cell>
          <cell r="N107" t="e">
            <v>#NAME?</v>
          </cell>
        </row>
        <row r="108">
          <cell r="B108" t="str">
            <v>Уголь разреза-1</v>
          </cell>
          <cell r="C108" t="str">
            <v>Уголь</v>
          </cell>
          <cell r="E108" t="e">
            <v>#NAME?</v>
          </cell>
          <cell r="F108" t="e">
            <v>#NAME?</v>
          </cell>
          <cell r="G108" t="e">
            <v>#NAME?</v>
          </cell>
          <cell r="H108" t="e">
            <v>#NAME?</v>
          </cell>
          <cell r="I108" t="e">
            <v>#NAME?</v>
          </cell>
          <cell r="J108" t="e">
            <v>#NAME?</v>
          </cell>
          <cell r="K108" t="e">
            <v>#NAME?</v>
          </cell>
          <cell r="L108" t="e">
            <v>#NAME?</v>
          </cell>
          <cell r="M108" t="e">
            <v>#NAME?</v>
          </cell>
          <cell r="N108" t="e">
            <v>#NAME?</v>
          </cell>
        </row>
        <row r="109">
          <cell r="B109" t="str">
            <v>Уголь разреза-2</v>
          </cell>
          <cell r="C109" t="str">
            <v>Уголь</v>
          </cell>
          <cell r="E109" t="e">
            <v>#NAME?</v>
          </cell>
          <cell r="F109" t="e">
            <v>#NAME?</v>
          </cell>
          <cell r="G109" t="e">
            <v>#NAME?</v>
          </cell>
          <cell r="H109" t="e">
            <v>#NAME?</v>
          </cell>
          <cell r="I109" t="e">
            <v>#NAME?</v>
          </cell>
          <cell r="J109" t="e">
            <v>#NAME?</v>
          </cell>
          <cell r="K109" t="e">
            <v>#NAME?</v>
          </cell>
          <cell r="L109" t="e">
            <v>#NAME?</v>
          </cell>
          <cell r="M109" t="e">
            <v>#NAME?</v>
          </cell>
          <cell r="N109" t="e">
            <v>#NAME?</v>
          </cell>
        </row>
        <row r="110">
          <cell r="B110" t="str">
            <v>Добавить строки</v>
          </cell>
        </row>
        <row r="111">
          <cell r="B111" t="str">
            <v xml:space="preserve"> - мазут</v>
          </cell>
          <cell r="C111" t="str">
            <v>Мазут</v>
          </cell>
          <cell r="E111" t="e">
            <v>#NAME?</v>
          </cell>
          <cell r="F111" t="e">
            <v>#NAME?</v>
          </cell>
          <cell r="G111" t="e">
            <v>#NAME?</v>
          </cell>
          <cell r="H111" t="e">
            <v>#NAME?</v>
          </cell>
          <cell r="I111" t="e">
            <v>#NAME?</v>
          </cell>
          <cell r="J111" t="e">
            <v>#NAME?</v>
          </cell>
          <cell r="K111" t="e">
            <v>#NAME?</v>
          </cell>
          <cell r="L111" t="e">
            <v>#NAME?</v>
          </cell>
          <cell r="M111" t="e">
            <v>#NAME?</v>
          </cell>
          <cell r="N111" t="e">
            <v>#NAME?</v>
          </cell>
        </row>
        <row r="112">
          <cell r="B112" t="str">
            <v xml:space="preserve"> - газ всего, в том числе:</v>
          </cell>
          <cell r="C112" t="str">
            <v>Газ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  <cell r="J112" t="e">
            <v>#NAME?</v>
          </cell>
          <cell r="K112" t="e">
            <v>#NAME?</v>
          </cell>
          <cell r="L112" t="e">
            <v>#NAME?</v>
          </cell>
          <cell r="M112" t="e">
            <v>#NAME?</v>
          </cell>
          <cell r="N112" t="e">
            <v>#NAME?</v>
          </cell>
        </row>
        <row r="113">
          <cell r="B113" t="str">
            <v>Газ лимитный</v>
          </cell>
          <cell r="C113" t="str">
            <v>Газ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  <cell r="J113" t="e">
            <v>#NAME?</v>
          </cell>
          <cell r="K113" t="e">
            <v>#NAME?</v>
          </cell>
          <cell r="L113" t="e">
            <v>#NAME?</v>
          </cell>
          <cell r="M113" t="e">
            <v>#NAME?</v>
          </cell>
          <cell r="N113" t="e">
            <v>#NAME?</v>
          </cell>
        </row>
        <row r="114">
          <cell r="B114" t="str">
            <v>Газ сверхлимитный</v>
          </cell>
          <cell r="C114" t="str">
            <v>Газ</v>
          </cell>
          <cell r="E114" t="e">
            <v>#NAME?</v>
          </cell>
          <cell r="F114" t="e">
            <v>#NAME?</v>
          </cell>
          <cell r="G114" t="e">
            <v>#NAME?</v>
          </cell>
          <cell r="H114" t="e">
            <v>#NAME?</v>
          </cell>
          <cell r="I114" t="e">
            <v>#NAME?</v>
          </cell>
          <cell r="J114" t="e">
            <v>#NAME?</v>
          </cell>
          <cell r="K114" t="e">
            <v>#NAME?</v>
          </cell>
          <cell r="L114" t="e">
            <v>#NAME?</v>
          </cell>
          <cell r="M114" t="e">
            <v>#NAME?</v>
          </cell>
          <cell r="N114" t="e">
            <v>#NAME?</v>
          </cell>
        </row>
        <row r="115">
          <cell r="B115" t="str">
            <v>Газ коммерческий</v>
          </cell>
          <cell r="C115" t="str">
            <v>Газ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  <cell r="J115" t="e">
            <v>#NAME?</v>
          </cell>
          <cell r="K115" t="e">
            <v>#NAME?</v>
          </cell>
          <cell r="L115" t="e">
            <v>#NAME?</v>
          </cell>
          <cell r="M115" t="e">
            <v>#NAME?</v>
          </cell>
          <cell r="N115" t="e">
            <v>#NAME?</v>
          </cell>
        </row>
        <row r="116">
          <cell r="B116" t="str">
            <v xml:space="preserve"> - др.виды топлива</v>
          </cell>
          <cell r="C116" t="str">
            <v>Другие виды топлива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  <cell r="J116" t="e">
            <v>#NAME?</v>
          </cell>
          <cell r="K116" t="e">
            <v>#NAME?</v>
          </cell>
          <cell r="L116" t="e">
            <v>#NAME?</v>
          </cell>
          <cell r="M116" t="e">
            <v>#NAME?</v>
          </cell>
          <cell r="N116" t="e">
            <v>#NAME?</v>
          </cell>
        </row>
        <row r="117">
          <cell r="B117" t="str">
            <v>печное топливо</v>
          </cell>
          <cell r="C117" t="str">
            <v>Другие виды топлива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  <cell r="J117" t="e">
            <v>#NAME?</v>
          </cell>
          <cell r="K117" t="e">
            <v>#NAME?</v>
          </cell>
          <cell r="L117" t="e">
            <v>#NAME?</v>
          </cell>
          <cell r="M117" t="e">
            <v>#NAME?</v>
          </cell>
          <cell r="N117" t="e">
            <v>#NAME?</v>
          </cell>
        </row>
        <row r="118">
          <cell r="B118" t="str">
            <v>Сланцы</v>
          </cell>
          <cell r="C118" t="str">
            <v>Другие виды топлива</v>
          </cell>
          <cell r="E118" t="e">
            <v>#NAME?</v>
          </cell>
          <cell r="F118" t="e">
            <v>#NAME?</v>
          </cell>
          <cell r="G118" t="e">
            <v>#NAME?</v>
          </cell>
          <cell r="H118" t="e">
            <v>#NAME?</v>
          </cell>
          <cell r="I118" t="e">
            <v>#NAME?</v>
          </cell>
          <cell r="J118" t="e">
            <v>#NAME?</v>
          </cell>
          <cell r="K118" t="e">
            <v>#NAME?</v>
          </cell>
          <cell r="L118" t="e">
            <v>#NAME?</v>
          </cell>
          <cell r="M118" t="e">
            <v>#NAME?</v>
          </cell>
          <cell r="N118" t="e">
            <v>#NAME?</v>
          </cell>
        </row>
        <row r="119">
          <cell r="B119" t="str">
            <v>Добавить строки</v>
          </cell>
        </row>
        <row r="120"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  <cell r="J120" t="e">
            <v>#NAME?</v>
          </cell>
          <cell r="K120" t="e">
            <v>#NAME?</v>
          </cell>
          <cell r="L120" t="e">
            <v>#NAME?</v>
          </cell>
          <cell r="M120" t="e">
            <v>#NAME?</v>
          </cell>
          <cell r="N120" t="e">
            <v>#NAME?</v>
          </cell>
        </row>
        <row r="123">
          <cell r="B123" t="str">
            <v xml:space="preserve"> - уголь всего, в том числе:</v>
          </cell>
          <cell r="C123" t="str">
            <v>Уголь</v>
          </cell>
          <cell r="E123" t="e">
            <v>#NAME?</v>
          </cell>
          <cell r="F123" t="e">
            <v>#NAME?</v>
          </cell>
          <cell r="G123" t="e">
            <v>#NAME?</v>
          </cell>
          <cell r="H123" t="e">
            <v>#NAME?</v>
          </cell>
          <cell r="I123" t="e">
            <v>#NAME?</v>
          </cell>
          <cell r="J123" t="e">
            <v>#NAME?</v>
          </cell>
          <cell r="K123" t="e">
            <v>#NAME?</v>
          </cell>
          <cell r="L123" t="e">
            <v>#NAME?</v>
          </cell>
          <cell r="M123" t="e">
            <v>#NAME?</v>
          </cell>
          <cell r="N123" t="e">
            <v>#NAME?</v>
          </cell>
        </row>
        <row r="124">
          <cell r="B124" t="str">
            <v>Уголь разреза-1</v>
          </cell>
          <cell r="C124" t="str">
            <v>Уголь</v>
          </cell>
          <cell r="E124" t="e">
            <v>#NAME?</v>
          </cell>
          <cell r="F124" t="e">
            <v>#NAME?</v>
          </cell>
        </row>
        <row r="125">
          <cell r="B125" t="str">
            <v>Уголь разреза-2</v>
          </cell>
          <cell r="C125" t="str">
            <v>Уголь</v>
          </cell>
          <cell r="E125" t="e">
            <v>#NAME?</v>
          </cell>
          <cell r="F125" t="e">
            <v>#NAME?</v>
          </cell>
        </row>
        <row r="126">
          <cell r="B126" t="str">
            <v>Добавить строки</v>
          </cell>
        </row>
        <row r="127">
          <cell r="B127" t="str">
            <v xml:space="preserve"> - мазут</v>
          </cell>
          <cell r="C127" t="str">
            <v>Мазут</v>
          </cell>
          <cell r="E127" t="e">
            <v>#NAME?</v>
          </cell>
          <cell r="F127" t="e">
            <v>#NAME?</v>
          </cell>
        </row>
        <row r="128">
          <cell r="B128" t="str">
            <v xml:space="preserve"> - газ всего, в том числе:</v>
          </cell>
          <cell r="C128" t="str">
            <v>Газ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  <cell r="J128" t="e">
            <v>#NAME?</v>
          </cell>
          <cell r="K128" t="e">
            <v>#NAME?</v>
          </cell>
          <cell r="L128" t="e">
            <v>#NAME?</v>
          </cell>
          <cell r="M128" t="e">
            <v>#NAME?</v>
          </cell>
          <cell r="N128" t="e">
            <v>#NAME?</v>
          </cell>
        </row>
        <row r="129">
          <cell r="B129" t="str">
            <v>Газ лимитный</v>
          </cell>
          <cell r="C129" t="str">
            <v>Газ</v>
          </cell>
          <cell r="E129" t="e">
            <v>#NAME?</v>
          </cell>
          <cell r="F129" t="e">
            <v>#NAME?</v>
          </cell>
          <cell r="G129">
            <v>42.64</v>
          </cell>
          <cell r="H129">
            <v>42.64</v>
          </cell>
          <cell r="I129">
            <v>111.54</v>
          </cell>
          <cell r="J129">
            <v>111.54</v>
          </cell>
          <cell r="K129">
            <v>42.64</v>
          </cell>
          <cell r="L129">
            <v>42.64</v>
          </cell>
          <cell r="M129">
            <v>152.08779999999999</v>
          </cell>
          <cell r="N129">
            <v>152.08779999999999</v>
          </cell>
        </row>
        <row r="130">
          <cell r="B130" t="str">
            <v>Газ сверхлимитный</v>
          </cell>
          <cell r="C130" t="str">
            <v>Газ</v>
          </cell>
          <cell r="E130" t="e">
            <v>#NAME?</v>
          </cell>
          <cell r="F130" t="e">
            <v>#NAME?</v>
          </cell>
        </row>
        <row r="131">
          <cell r="B131" t="str">
            <v>Газ коммерческий</v>
          </cell>
          <cell r="C131" t="str">
            <v>Газ</v>
          </cell>
          <cell r="E131" t="e">
            <v>#NAME?</v>
          </cell>
          <cell r="F131" t="e">
            <v>#NAME?</v>
          </cell>
        </row>
        <row r="132">
          <cell r="B132" t="str">
            <v xml:space="preserve"> - др.виды топлива</v>
          </cell>
          <cell r="C132" t="str">
            <v>Другие виды топлива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  <cell r="J132" t="e">
            <v>#NAME?</v>
          </cell>
          <cell r="K132" t="e">
            <v>#NAME?</v>
          </cell>
          <cell r="L132" t="e">
            <v>#NAME?</v>
          </cell>
          <cell r="M132" t="e">
            <v>#NAME?</v>
          </cell>
          <cell r="N132" t="e">
            <v>#NAME?</v>
          </cell>
        </row>
        <row r="133">
          <cell r="B133" t="str">
            <v>Торф</v>
          </cell>
          <cell r="C133" t="str">
            <v>Другие виды топлива</v>
          </cell>
          <cell r="E133" t="e">
            <v>#NAME?</v>
          </cell>
          <cell r="F133" t="e">
            <v>#NAME?</v>
          </cell>
        </row>
        <row r="134">
          <cell r="B134" t="str">
            <v>Сланцы</v>
          </cell>
          <cell r="C134" t="str">
            <v>Другие виды топлива</v>
          </cell>
          <cell r="E134" t="e">
            <v>#NAME?</v>
          </cell>
          <cell r="F134" t="e">
            <v>#NAME?</v>
          </cell>
        </row>
        <row r="135">
          <cell r="B135" t="str">
            <v>Добавить строки</v>
          </cell>
        </row>
        <row r="137">
          <cell r="E137" t="e">
            <v>#NAME?</v>
          </cell>
          <cell r="F137" t="e">
            <v>#NAME?</v>
          </cell>
          <cell r="G137" t="e">
            <v>#NAME?</v>
          </cell>
          <cell r="H137" t="e">
            <v>#NAME?</v>
          </cell>
          <cell r="I137" t="e">
            <v>#NAME?</v>
          </cell>
          <cell r="J137" t="e">
            <v>#NAME?</v>
          </cell>
          <cell r="K137" t="e">
            <v>#NAME?</v>
          </cell>
          <cell r="L137" t="e">
            <v>#NAME?</v>
          </cell>
          <cell r="M137" t="e">
            <v>#NAME?</v>
          </cell>
          <cell r="N137" t="e">
            <v>#NAME?</v>
          </cell>
        </row>
        <row r="138">
          <cell r="B138" t="str">
            <v xml:space="preserve"> - уголь всего, в том числе:</v>
          </cell>
          <cell r="C138" t="str">
            <v>Уголь</v>
          </cell>
          <cell r="E138" t="e">
            <v>#NAME?</v>
          </cell>
          <cell r="F138" t="e">
            <v>#NAME?</v>
          </cell>
          <cell r="G138" t="e">
            <v>#NAME?</v>
          </cell>
          <cell r="H138" t="e">
            <v>#NAME?</v>
          </cell>
          <cell r="I138" t="e">
            <v>#NAME?</v>
          </cell>
          <cell r="J138" t="e">
            <v>#NAME?</v>
          </cell>
          <cell r="K138" t="e">
            <v>#NAME?</v>
          </cell>
          <cell r="L138" t="e">
            <v>#NAME?</v>
          </cell>
          <cell r="M138" t="e">
            <v>#NAME?</v>
          </cell>
          <cell r="N138" t="e">
            <v>#NAME?</v>
          </cell>
        </row>
        <row r="139">
          <cell r="B139" t="str">
            <v>Уголь разреза-1</v>
          </cell>
          <cell r="C139" t="str">
            <v>Уголь</v>
          </cell>
          <cell r="E139" t="e">
            <v>#NAME?</v>
          </cell>
          <cell r="F139" t="e">
            <v>#NAME?</v>
          </cell>
          <cell r="G139" t="e">
            <v>#NAME?</v>
          </cell>
          <cell r="H139" t="e">
            <v>#NAME?</v>
          </cell>
          <cell r="I139" t="e">
            <v>#NAME?</v>
          </cell>
          <cell r="J139" t="e">
            <v>#NAME?</v>
          </cell>
          <cell r="K139" t="e">
            <v>#NAME?</v>
          </cell>
          <cell r="L139" t="e">
            <v>#NAME?</v>
          </cell>
          <cell r="M139" t="e">
            <v>#NAME?</v>
          </cell>
          <cell r="N139" t="e">
            <v>#NAME?</v>
          </cell>
        </row>
        <row r="140">
          <cell r="B140" t="str">
            <v>Уголь разреза-2</v>
          </cell>
          <cell r="C140" t="str">
            <v>Уголь</v>
          </cell>
          <cell r="E140" t="e">
            <v>#NAME?</v>
          </cell>
          <cell r="F140" t="e">
            <v>#NAME?</v>
          </cell>
          <cell r="G140" t="e">
            <v>#NAME?</v>
          </cell>
          <cell r="H140" t="e">
            <v>#NAME?</v>
          </cell>
          <cell r="I140" t="e">
            <v>#NAME?</v>
          </cell>
          <cell r="J140" t="e">
            <v>#NAME?</v>
          </cell>
          <cell r="K140" t="e">
            <v>#NAME?</v>
          </cell>
          <cell r="L140" t="e">
            <v>#NAME?</v>
          </cell>
          <cell r="M140" t="e">
            <v>#NAME?</v>
          </cell>
          <cell r="N140" t="e">
            <v>#NAME?</v>
          </cell>
        </row>
        <row r="141">
          <cell r="B141" t="str">
            <v>Добавить строки</v>
          </cell>
        </row>
        <row r="142">
          <cell r="B142" t="str">
            <v xml:space="preserve"> - мазут</v>
          </cell>
          <cell r="C142" t="str">
            <v>Мазут</v>
          </cell>
          <cell r="E142" t="e">
            <v>#NAME?</v>
          </cell>
          <cell r="F142" t="e">
            <v>#NAME?</v>
          </cell>
          <cell r="G142" t="e">
            <v>#NAME?</v>
          </cell>
          <cell r="H142" t="e">
            <v>#NAME?</v>
          </cell>
          <cell r="I142" t="e">
            <v>#NAME?</v>
          </cell>
          <cell r="J142" t="e">
            <v>#NAME?</v>
          </cell>
          <cell r="K142" t="e">
            <v>#NAME?</v>
          </cell>
          <cell r="L142" t="e">
            <v>#NAME?</v>
          </cell>
          <cell r="M142" t="e">
            <v>#NAME?</v>
          </cell>
          <cell r="N142" t="e">
            <v>#NAME?</v>
          </cell>
        </row>
        <row r="143">
          <cell r="B143" t="str">
            <v xml:space="preserve"> - газ всего, в том числе:</v>
          </cell>
          <cell r="C143" t="str">
            <v>Газ</v>
          </cell>
          <cell r="E143" t="e">
            <v>#NAME?</v>
          </cell>
          <cell r="F143" t="e">
            <v>#NAME?</v>
          </cell>
          <cell r="G143" t="e">
            <v>#NAME?</v>
          </cell>
          <cell r="H143" t="e">
            <v>#NAME?</v>
          </cell>
          <cell r="I143" t="e">
            <v>#NAME?</v>
          </cell>
          <cell r="J143" t="e">
            <v>#NAME?</v>
          </cell>
          <cell r="K143" t="e">
            <v>#NAME?</v>
          </cell>
          <cell r="L143" t="e">
            <v>#NAME?</v>
          </cell>
          <cell r="M143" t="e">
            <v>#NAME?</v>
          </cell>
          <cell r="N143" t="e">
            <v>#NAME?</v>
          </cell>
        </row>
        <row r="144">
          <cell r="B144" t="str">
            <v>Газ лимитный</v>
          </cell>
          <cell r="C144" t="str">
            <v>Газ</v>
          </cell>
          <cell r="E144" t="e">
            <v>#NAME?</v>
          </cell>
          <cell r="F144" t="e">
            <v>#NAME?</v>
          </cell>
          <cell r="G144" t="e">
            <v>#NAME?</v>
          </cell>
          <cell r="H144" t="e">
            <v>#NAME?</v>
          </cell>
          <cell r="I144" t="e">
            <v>#NAME?</v>
          </cell>
          <cell r="J144" t="e">
            <v>#NAME?</v>
          </cell>
          <cell r="K144" t="e">
            <v>#NAME?</v>
          </cell>
          <cell r="L144" t="e">
            <v>#NAME?</v>
          </cell>
          <cell r="M144" t="e">
            <v>#NAME?</v>
          </cell>
          <cell r="N144" t="e">
            <v>#NAME?</v>
          </cell>
        </row>
        <row r="145">
          <cell r="B145" t="str">
            <v>Газ сверхлимитный</v>
          </cell>
          <cell r="C145" t="str">
            <v>Газ</v>
          </cell>
          <cell r="E145" t="e">
            <v>#NAME?</v>
          </cell>
          <cell r="F145" t="e">
            <v>#NAME?</v>
          </cell>
          <cell r="G145" t="e">
            <v>#NAME?</v>
          </cell>
          <cell r="H145" t="e">
            <v>#NAME?</v>
          </cell>
          <cell r="I145" t="e">
            <v>#NAME?</v>
          </cell>
          <cell r="J145" t="e">
            <v>#NAME?</v>
          </cell>
          <cell r="K145" t="e">
            <v>#NAME?</v>
          </cell>
          <cell r="L145" t="e">
            <v>#NAME?</v>
          </cell>
          <cell r="M145" t="e">
            <v>#NAME?</v>
          </cell>
          <cell r="N145" t="e">
            <v>#NAME?</v>
          </cell>
        </row>
        <row r="146">
          <cell r="B146" t="str">
            <v>Газ коммерческий</v>
          </cell>
          <cell r="C146" t="str">
            <v>Газ</v>
          </cell>
          <cell r="E146" t="e">
            <v>#NAME?</v>
          </cell>
          <cell r="F146" t="e">
            <v>#NAME?</v>
          </cell>
          <cell r="G146" t="e">
            <v>#NAME?</v>
          </cell>
          <cell r="H146" t="e">
            <v>#NAME?</v>
          </cell>
          <cell r="I146" t="e">
            <v>#NAME?</v>
          </cell>
          <cell r="J146" t="e">
            <v>#NAME?</v>
          </cell>
          <cell r="K146" t="e">
            <v>#NAME?</v>
          </cell>
          <cell r="L146" t="e">
            <v>#NAME?</v>
          </cell>
          <cell r="M146" t="e">
            <v>#NAME?</v>
          </cell>
          <cell r="N146" t="e">
            <v>#NAME?</v>
          </cell>
        </row>
        <row r="147">
          <cell r="B147" t="str">
            <v xml:space="preserve"> - др.виды топлива</v>
          </cell>
          <cell r="C147" t="str">
            <v>Другие виды топлива</v>
          </cell>
          <cell r="E147" t="e">
            <v>#NAME?</v>
          </cell>
          <cell r="F147" t="e">
            <v>#NAME?</v>
          </cell>
          <cell r="G147" t="e">
            <v>#NAME?</v>
          </cell>
          <cell r="H147" t="e">
            <v>#NAME?</v>
          </cell>
          <cell r="I147" t="e">
            <v>#NAME?</v>
          </cell>
          <cell r="J147" t="e">
            <v>#NAME?</v>
          </cell>
          <cell r="K147" t="e">
            <v>#NAME?</v>
          </cell>
          <cell r="L147" t="e">
            <v>#NAME?</v>
          </cell>
          <cell r="M147" t="e">
            <v>#NAME?</v>
          </cell>
          <cell r="N147" t="e">
            <v>#NAME?</v>
          </cell>
        </row>
        <row r="148">
          <cell r="B148" t="str">
            <v>Торф</v>
          </cell>
          <cell r="C148" t="str">
            <v>Другие виды топлива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B149" t="str">
            <v>Сланцы</v>
          </cell>
          <cell r="C149" t="str">
            <v>Другие виды топлива</v>
          </cell>
          <cell r="E149" t="e">
            <v>#NAME?</v>
          </cell>
          <cell r="F149" t="e">
            <v>#NAME?</v>
          </cell>
          <cell r="G149" t="e">
            <v>#NAME?</v>
          </cell>
          <cell r="H149" t="e">
            <v>#NAME?</v>
          </cell>
          <cell r="I149" t="e">
            <v>#NAME?</v>
          </cell>
          <cell r="J149" t="e">
            <v>#NAME?</v>
          </cell>
          <cell r="K149" t="e">
            <v>#NAME?</v>
          </cell>
          <cell r="L149" t="e">
            <v>#NAME?</v>
          </cell>
          <cell r="M149" t="e">
            <v>#NAME?</v>
          </cell>
          <cell r="N149" t="e">
            <v>#NAME?</v>
          </cell>
        </row>
        <row r="150">
          <cell r="B150" t="str">
            <v>Добавить строки</v>
          </cell>
        </row>
        <row r="151">
          <cell r="E151" t="e">
            <v>#NAME?</v>
          </cell>
          <cell r="F151" t="e">
            <v>#NAME?</v>
          </cell>
          <cell r="G151" t="e">
            <v>#NAME?</v>
          </cell>
          <cell r="H151" t="e">
            <v>#NAME?</v>
          </cell>
          <cell r="I151" t="e">
            <v>#NAME?</v>
          </cell>
          <cell r="J151" t="e">
            <v>#NAME?</v>
          </cell>
          <cell r="K151" t="e">
            <v>#NAME?</v>
          </cell>
          <cell r="L151" t="e">
            <v>#NAME?</v>
          </cell>
          <cell r="M151" t="e">
            <v>#NAME?</v>
          </cell>
          <cell r="N151" t="e">
            <v>#NAME?</v>
          </cell>
        </row>
        <row r="153">
          <cell r="E153" t="e">
            <v>#NAME?</v>
          </cell>
          <cell r="F153" t="e">
            <v>#NAME?</v>
          </cell>
          <cell r="G153" t="e">
            <v>#NAME?</v>
          </cell>
          <cell r="H153" t="e">
            <v>#NAME?</v>
          </cell>
          <cell r="I153" t="e">
            <v>#NAME?</v>
          </cell>
          <cell r="J153" t="e">
            <v>#NAME?</v>
          </cell>
          <cell r="K153" t="e">
            <v>#NAME?</v>
          </cell>
          <cell r="L153" t="e">
            <v>#NAME?</v>
          </cell>
          <cell r="M153" t="e">
            <v>#NAME?</v>
          </cell>
          <cell r="N153" t="e">
            <v>#NAME?</v>
          </cell>
        </row>
        <row r="154">
          <cell r="B154" t="str">
            <v xml:space="preserve"> - уголь всего, в том числе:</v>
          </cell>
          <cell r="C154" t="str">
            <v>Уголь</v>
          </cell>
          <cell r="E154" t="e">
            <v>#NAME?</v>
          </cell>
          <cell r="F154" t="e">
            <v>#NAME?</v>
          </cell>
          <cell r="G154" t="e">
            <v>#NAME?</v>
          </cell>
          <cell r="H154" t="e">
            <v>#NAME?</v>
          </cell>
          <cell r="I154" t="e">
            <v>#NAME?</v>
          </cell>
          <cell r="J154" t="e">
            <v>#NAME?</v>
          </cell>
          <cell r="K154" t="e">
            <v>#NAME?</v>
          </cell>
          <cell r="L154" t="e">
            <v>#NAME?</v>
          </cell>
          <cell r="M154" t="e">
            <v>#NAME?</v>
          </cell>
          <cell r="N154" t="e">
            <v>#NAME?</v>
          </cell>
        </row>
        <row r="155">
          <cell r="B155" t="str">
            <v>Уголь разреза-1</v>
          </cell>
          <cell r="C155" t="str">
            <v>Уголь</v>
          </cell>
          <cell r="E155" t="e">
            <v>#NAME?</v>
          </cell>
          <cell r="F155" t="e">
            <v>#NAME?</v>
          </cell>
          <cell r="G155" t="e">
            <v>#NAME?</v>
          </cell>
          <cell r="H155" t="e">
            <v>#NAME?</v>
          </cell>
          <cell r="I155" t="e">
            <v>#NAME?</v>
          </cell>
          <cell r="J155" t="e">
            <v>#NAME?</v>
          </cell>
          <cell r="K155" t="e">
            <v>#NAME?</v>
          </cell>
          <cell r="L155" t="e">
            <v>#NAME?</v>
          </cell>
          <cell r="M155" t="e">
            <v>#NAME?</v>
          </cell>
          <cell r="N155" t="e">
            <v>#NAME?</v>
          </cell>
        </row>
        <row r="156">
          <cell r="B156" t="str">
            <v>Уголь разреза-2</v>
          </cell>
          <cell r="C156" t="str">
            <v>Уголь</v>
          </cell>
          <cell r="E156" t="e">
            <v>#NAME?</v>
          </cell>
          <cell r="F156" t="e">
            <v>#NAME?</v>
          </cell>
          <cell r="G156" t="e">
            <v>#NAME?</v>
          </cell>
          <cell r="H156" t="e">
            <v>#NAME?</v>
          </cell>
          <cell r="I156" t="e">
            <v>#NAME?</v>
          </cell>
          <cell r="J156" t="e">
            <v>#NAME?</v>
          </cell>
          <cell r="K156" t="e">
            <v>#NAME?</v>
          </cell>
          <cell r="L156" t="e">
            <v>#NAME?</v>
          </cell>
          <cell r="M156" t="e">
            <v>#NAME?</v>
          </cell>
          <cell r="N156" t="e">
            <v>#NAME?</v>
          </cell>
        </row>
        <row r="157">
          <cell r="B157" t="str">
            <v>Добавить строки</v>
          </cell>
        </row>
        <row r="158">
          <cell r="B158" t="str">
            <v xml:space="preserve"> - мазут</v>
          </cell>
          <cell r="C158" t="str">
            <v>Мазут</v>
          </cell>
          <cell r="E158" t="e">
            <v>#NAME?</v>
          </cell>
          <cell r="F158" t="e">
            <v>#NAME?</v>
          </cell>
          <cell r="G158" t="e">
            <v>#NAME?</v>
          </cell>
          <cell r="H158" t="e">
            <v>#NAME?</v>
          </cell>
          <cell r="I158" t="e">
            <v>#NAME?</v>
          </cell>
          <cell r="J158" t="e">
            <v>#NAME?</v>
          </cell>
          <cell r="K158" t="e">
            <v>#NAME?</v>
          </cell>
          <cell r="L158" t="e">
            <v>#NAME?</v>
          </cell>
          <cell r="M158" t="e">
            <v>#NAME?</v>
          </cell>
          <cell r="N158" t="e">
            <v>#NAME?</v>
          </cell>
        </row>
        <row r="159">
          <cell r="B159" t="str">
            <v xml:space="preserve"> - газ всего, в том числе:</v>
          </cell>
          <cell r="C159" t="str">
            <v>Газ</v>
          </cell>
          <cell r="E159" t="e">
            <v>#NAME?</v>
          </cell>
          <cell r="F159" t="e">
            <v>#NAME?</v>
          </cell>
          <cell r="G159" t="e">
            <v>#NAME?</v>
          </cell>
          <cell r="H159" t="e">
            <v>#NAME?</v>
          </cell>
          <cell r="I159" t="e">
            <v>#NAME?</v>
          </cell>
          <cell r="J159" t="e">
            <v>#NAME?</v>
          </cell>
          <cell r="K159" t="e">
            <v>#NAME?</v>
          </cell>
          <cell r="L159" t="e">
            <v>#NAME?</v>
          </cell>
          <cell r="M159" t="e">
            <v>#NAME?</v>
          </cell>
          <cell r="N159" t="e">
            <v>#NAME?</v>
          </cell>
        </row>
        <row r="160">
          <cell r="B160" t="str">
            <v>Газ лимитный</v>
          </cell>
          <cell r="C160" t="str">
            <v>Газ</v>
          </cell>
          <cell r="E160" t="e">
            <v>#NAME?</v>
          </cell>
          <cell r="F160" t="e">
            <v>#NAME?</v>
          </cell>
          <cell r="G160" t="e">
            <v>#NAME?</v>
          </cell>
          <cell r="H160" t="e">
            <v>#NAME?</v>
          </cell>
          <cell r="I160" t="e">
            <v>#NAME?</v>
          </cell>
          <cell r="J160" t="e">
            <v>#NAME?</v>
          </cell>
          <cell r="K160" t="e">
            <v>#NAME?</v>
          </cell>
          <cell r="L160" t="e">
            <v>#NAME?</v>
          </cell>
          <cell r="M160" t="e">
            <v>#NAME?</v>
          </cell>
          <cell r="N160" t="e">
            <v>#NAME?</v>
          </cell>
        </row>
        <row r="161">
          <cell r="B161" t="str">
            <v>Газ сверхлимитный</v>
          </cell>
          <cell r="C161" t="str">
            <v>Газ</v>
          </cell>
          <cell r="E161" t="e">
            <v>#NAME?</v>
          </cell>
          <cell r="F161" t="e">
            <v>#NAME?</v>
          </cell>
          <cell r="G161" t="e">
            <v>#NAME?</v>
          </cell>
          <cell r="H161" t="e">
            <v>#NAME?</v>
          </cell>
          <cell r="I161" t="e">
            <v>#NAME?</v>
          </cell>
          <cell r="J161" t="e">
            <v>#NAME?</v>
          </cell>
          <cell r="K161" t="e">
            <v>#NAME?</v>
          </cell>
          <cell r="L161" t="e">
            <v>#NAME?</v>
          </cell>
          <cell r="M161" t="e">
            <v>#NAME?</v>
          </cell>
          <cell r="N161" t="e">
            <v>#NAME?</v>
          </cell>
        </row>
        <row r="162">
          <cell r="B162" t="str">
            <v>Газ коммерческий</v>
          </cell>
          <cell r="C162" t="str">
            <v>Газ</v>
          </cell>
          <cell r="E162" t="e">
            <v>#NAME?</v>
          </cell>
          <cell r="F162" t="e">
            <v>#NAME?</v>
          </cell>
          <cell r="G162" t="e">
            <v>#NAME?</v>
          </cell>
          <cell r="H162" t="e">
            <v>#NAME?</v>
          </cell>
          <cell r="I162" t="e">
            <v>#NAME?</v>
          </cell>
          <cell r="J162" t="e">
            <v>#NAME?</v>
          </cell>
          <cell r="K162" t="e">
            <v>#NAME?</v>
          </cell>
          <cell r="L162" t="e">
            <v>#NAME?</v>
          </cell>
          <cell r="M162" t="e">
            <v>#NAME?</v>
          </cell>
          <cell r="N162" t="e">
            <v>#NAME?</v>
          </cell>
        </row>
        <row r="163">
          <cell r="B163" t="str">
            <v xml:space="preserve"> - др.виды топлива</v>
          </cell>
          <cell r="C163" t="str">
            <v>Другие виды топлива</v>
          </cell>
          <cell r="E163" t="e">
            <v>#NAME?</v>
          </cell>
          <cell r="F163" t="e">
            <v>#NAME?</v>
          </cell>
          <cell r="G163" t="e">
            <v>#NAME?</v>
          </cell>
          <cell r="H163" t="e">
            <v>#NAME?</v>
          </cell>
          <cell r="I163" t="e">
            <v>#NAME?</v>
          </cell>
          <cell r="J163" t="e">
            <v>#NAME?</v>
          </cell>
          <cell r="K163" t="e">
            <v>#NAME?</v>
          </cell>
          <cell r="L163" t="e">
            <v>#NAME?</v>
          </cell>
          <cell r="M163" t="e">
            <v>#NAME?</v>
          </cell>
          <cell r="N163" t="e">
            <v>#NAME?</v>
          </cell>
        </row>
        <row r="164">
          <cell r="B164" t="str">
            <v>печное топливо</v>
          </cell>
          <cell r="C164" t="str">
            <v>Другие виды топлива</v>
          </cell>
          <cell r="E164" t="e">
            <v>#NAME?</v>
          </cell>
          <cell r="F164" t="e">
            <v>#NAME?</v>
          </cell>
          <cell r="G164" t="e">
            <v>#NAME?</v>
          </cell>
          <cell r="H164" t="e">
            <v>#NAME?</v>
          </cell>
          <cell r="I164" t="e">
            <v>#NAME?</v>
          </cell>
          <cell r="J164" t="e">
            <v>#NAME?</v>
          </cell>
          <cell r="K164" t="e">
            <v>#NAME?</v>
          </cell>
          <cell r="L164" t="e">
            <v>#NAME?</v>
          </cell>
          <cell r="M164" t="e">
            <v>#NAME?</v>
          </cell>
          <cell r="N164" t="e">
            <v>#NAME?</v>
          </cell>
        </row>
        <row r="165">
          <cell r="B165" t="str">
            <v>Сланцы</v>
          </cell>
          <cell r="C165" t="str">
            <v>Другие виды топлива</v>
          </cell>
          <cell r="E165" t="e">
            <v>#NAME?</v>
          </cell>
          <cell r="F165" t="e">
            <v>#NAME?</v>
          </cell>
          <cell r="G165" t="e">
            <v>#NAME?</v>
          </cell>
          <cell r="H165" t="e">
            <v>#NAME?</v>
          </cell>
          <cell r="I165" t="e">
            <v>#NAME?</v>
          </cell>
          <cell r="J165" t="e">
            <v>#NAME?</v>
          </cell>
          <cell r="K165" t="e">
            <v>#NAME?</v>
          </cell>
          <cell r="L165" t="e">
            <v>#NAME?</v>
          </cell>
          <cell r="M165" t="e">
            <v>#NAME?</v>
          </cell>
          <cell r="N165" t="e">
            <v>#NAME?</v>
          </cell>
        </row>
        <row r="166">
          <cell r="B166" t="str">
            <v>Добавить строки</v>
          </cell>
        </row>
        <row r="167">
          <cell r="E167" t="e">
            <v>#NAME?</v>
          </cell>
          <cell r="F167" t="e">
            <v>#NAME?</v>
          </cell>
          <cell r="G167" t="e">
            <v>#NAME?</v>
          </cell>
          <cell r="H167" t="e">
            <v>#NAME?</v>
          </cell>
          <cell r="I167" t="e">
            <v>#NAME?</v>
          </cell>
          <cell r="J167" t="e">
            <v>#NAME?</v>
          </cell>
          <cell r="K167" t="e">
            <v>#NAME?</v>
          </cell>
          <cell r="L167" t="e">
            <v>#NAME?</v>
          </cell>
          <cell r="M167" t="e">
            <v>#NAME?</v>
          </cell>
          <cell r="N167" t="e">
            <v>#NAME?</v>
          </cell>
        </row>
        <row r="169">
          <cell r="E169" t="e">
            <v>#NAME?</v>
          </cell>
          <cell r="F169" t="e">
            <v>#NAME?</v>
          </cell>
          <cell r="G169" t="e">
            <v>#NAME?</v>
          </cell>
          <cell r="H169" t="e">
            <v>#NAME?</v>
          </cell>
          <cell r="I169" t="e">
            <v>#NAME?</v>
          </cell>
          <cell r="J169" t="e">
            <v>#NAME?</v>
          </cell>
          <cell r="K169" t="e">
            <v>#NAME?</v>
          </cell>
          <cell r="L169" t="e">
            <v>#NAME?</v>
          </cell>
          <cell r="M169" t="e">
            <v>#NAME?</v>
          </cell>
          <cell r="N169" t="e">
            <v>#NAME?</v>
          </cell>
        </row>
        <row r="170">
          <cell r="C170" t="str">
            <v>Уголь</v>
          </cell>
          <cell r="E170" t="e">
            <v>#NAME?</v>
          </cell>
          <cell r="F170" t="e">
            <v>#NAME?</v>
          </cell>
          <cell r="G170" t="e">
            <v>#NAME?</v>
          </cell>
          <cell r="H170" t="e">
            <v>#NAME?</v>
          </cell>
          <cell r="I170" t="e">
            <v>#NAME?</v>
          </cell>
          <cell r="J170" t="e">
            <v>#NAME?</v>
          </cell>
          <cell r="K170" t="e">
            <v>#NAME?</v>
          </cell>
          <cell r="L170" t="e">
            <v>#NAME?</v>
          </cell>
          <cell r="M170" t="e">
            <v>#NAME?</v>
          </cell>
          <cell r="N170" t="e">
            <v>#NAME?</v>
          </cell>
        </row>
        <row r="171">
          <cell r="B171" t="str">
            <v>Уголь разреза-1</v>
          </cell>
          <cell r="C171" t="str">
            <v>Уголь</v>
          </cell>
          <cell r="E171" t="e">
            <v>#NAME?</v>
          </cell>
          <cell r="F171" t="e">
            <v>#NAME?</v>
          </cell>
          <cell r="G171" t="e">
            <v>#NAME?</v>
          </cell>
          <cell r="H171" t="e">
            <v>#NAME?</v>
          </cell>
          <cell r="I171" t="e">
            <v>#NAME?</v>
          </cell>
          <cell r="J171" t="e">
            <v>#NAME?</v>
          </cell>
          <cell r="K171" t="e">
            <v>#NAME?</v>
          </cell>
          <cell r="L171" t="e">
            <v>#NAME?</v>
          </cell>
          <cell r="M171" t="e">
            <v>#NAME?</v>
          </cell>
          <cell r="N171" t="e">
            <v>#NAME?</v>
          </cell>
        </row>
        <row r="172">
          <cell r="B172" t="str">
            <v>Уголь разреза-2</v>
          </cell>
          <cell r="C172" t="str">
            <v>Уголь</v>
          </cell>
          <cell r="E172" t="e">
            <v>#NAME?</v>
          </cell>
          <cell r="F172" t="e">
            <v>#NAME?</v>
          </cell>
          <cell r="G172" t="e">
            <v>#NAME?</v>
          </cell>
          <cell r="H172" t="e">
            <v>#NAME?</v>
          </cell>
          <cell r="I172" t="e">
            <v>#NAME?</v>
          </cell>
          <cell r="J172" t="e">
            <v>#NAME?</v>
          </cell>
          <cell r="K172" t="e">
            <v>#NAME?</v>
          </cell>
          <cell r="L172" t="e">
            <v>#NAME?</v>
          </cell>
          <cell r="M172" t="e">
            <v>#NAME?</v>
          </cell>
          <cell r="N172" t="e">
            <v>#NAME?</v>
          </cell>
        </row>
        <row r="174">
          <cell r="C174" t="str">
            <v>Мазут</v>
          </cell>
          <cell r="E174" t="e">
            <v>#NAME?</v>
          </cell>
          <cell r="F174" t="e">
            <v>#NAME?</v>
          </cell>
          <cell r="G174" t="e">
            <v>#NAME?</v>
          </cell>
          <cell r="H174" t="e">
            <v>#NAME?</v>
          </cell>
          <cell r="I174" t="e">
            <v>#NAME?</v>
          </cell>
          <cell r="J174" t="e">
            <v>#NAME?</v>
          </cell>
          <cell r="K174" t="e">
            <v>#NAME?</v>
          </cell>
          <cell r="L174" t="e">
            <v>#NAME?</v>
          </cell>
          <cell r="M174" t="e">
            <v>#NAME?</v>
          </cell>
          <cell r="N174" t="e">
            <v>#NAME?</v>
          </cell>
        </row>
        <row r="175">
          <cell r="C175" t="str">
            <v>Газ</v>
          </cell>
          <cell r="E175" t="e">
            <v>#NAME?</v>
          </cell>
          <cell r="F175" t="e">
            <v>#NAME?</v>
          </cell>
          <cell r="G175" t="e">
            <v>#NAME?</v>
          </cell>
          <cell r="H175" t="e">
            <v>#NAME?</v>
          </cell>
          <cell r="I175" t="e">
            <v>#NAME?</v>
          </cell>
          <cell r="J175" t="e">
            <v>#NAME?</v>
          </cell>
          <cell r="K175" t="e">
            <v>#NAME?</v>
          </cell>
          <cell r="L175" t="e">
            <v>#NAME?</v>
          </cell>
          <cell r="M175" t="e">
            <v>#NAME?</v>
          </cell>
          <cell r="N175" t="e">
            <v>#NAME?</v>
          </cell>
        </row>
        <row r="176">
          <cell r="C176" t="str">
            <v>Газ</v>
          </cell>
          <cell r="E176" t="e">
            <v>#NAME?</v>
          </cell>
          <cell r="F176" t="e">
            <v>#NAME?</v>
          </cell>
          <cell r="G176" t="e">
            <v>#NAME?</v>
          </cell>
          <cell r="H176" t="e">
            <v>#NAME?</v>
          </cell>
          <cell r="I176" t="e">
            <v>#NAME?</v>
          </cell>
          <cell r="J176" t="e">
            <v>#NAME?</v>
          </cell>
          <cell r="K176" t="e">
            <v>#NAME?</v>
          </cell>
          <cell r="L176" t="e">
            <v>#NAME?</v>
          </cell>
          <cell r="M176" t="e">
            <v>#NAME?</v>
          </cell>
          <cell r="N176" t="e">
            <v>#NAME?</v>
          </cell>
        </row>
        <row r="177">
          <cell r="C177" t="str">
            <v>Газ</v>
          </cell>
          <cell r="E177" t="e">
            <v>#NAME?</v>
          </cell>
          <cell r="F177" t="e">
            <v>#NAME?</v>
          </cell>
          <cell r="G177" t="e">
            <v>#NAME?</v>
          </cell>
          <cell r="H177" t="e">
            <v>#NAME?</v>
          </cell>
          <cell r="I177" t="e">
            <v>#NAME?</v>
          </cell>
          <cell r="J177" t="e">
            <v>#NAME?</v>
          </cell>
          <cell r="K177" t="e">
            <v>#NAME?</v>
          </cell>
          <cell r="L177" t="e">
            <v>#NAME?</v>
          </cell>
          <cell r="M177" t="e">
            <v>#NAME?</v>
          </cell>
          <cell r="N177" t="e">
            <v>#NAME?</v>
          </cell>
        </row>
        <row r="178">
          <cell r="C178" t="str">
            <v>Газ</v>
          </cell>
          <cell r="E178" t="e">
            <v>#NAME?</v>
          </cell>
          <cell r="F178" t="e">
            <v>#NAME?</v>
          </cell>
          <cell r="G178" t="e">
            <v>#NAME?</v>
          </cell>
          <cell r="H178" t="e">
            <v>#NAME?</v>
          </cell>
          <cell r="I178" t="e">
            <v>#NAME?</v>
          </cell>
          <cell r="J178" t="e">
            <v>#NAME?</v>
          </cell>
          <cell r="K178" t="e">
            <v>#NAME?</v>
          </cell>
          <cell r="L178" t="e">
            <v>#NAME?</v>
          </cell>
          <cell r="M178" t="e">
            <v>#NAME?</v>
          </cell>
          <cell r="N178" t="e">
            <v>#NAME?</v>
          </cell>
        </row>
        <row r="179">
          <cell r="C179" t="str">
            <v>Другие виды топлива</v>
          </cell>
          <cell r="E179" t="e">
            <v>#NAME?</v>
          </cell>
          <cell r="F179" t="e">
            <v>#NAME?</v>
          </cell>
          <cell r="G179" t="e">
            <v>#NAME?</v>
          </cell>
          <cell r="H179" t="e">
            <v>#NAME?</v>
          </cell>
          <cell r="I179" t="e">
            <v>#NAME?</v>
          </cell>
          <cell r="J179" t="e">
            <v>#NAME?</v>
          </cell>
          <cell r="K179" t="e">
            <v>#NAME?</v>
          </cell>
          <cell r="L179" t="e">
            <v>#NAME?</v>
          </cell>
          <cell r="M179" t="e">
            <v>#NAME?</v>
          </cell>
          <cell r="N179" t="e">
            <v>#NAME?</v>
          </cell>
        </row>
        <row r="180">
          <cell r="B180" t="str">
            <v>печное топливо</v>
          </cell>
          <cell r="C180" t="str">
            <v>Другие виды топлива</v>
          </cell>
          <cell r="E180" t="e">
            <v>#NAME?</v>
          </cell>
          <cell r="F180" t="e">
            <v>#NAME?</v>
          </cell>
          <cell r="G180" t="e">
            <v>#NAME?</v>
          </cell>
          <cell r="H180" t="e">
            <v>#NAME?</v>
          </cell>
          <cell r="I180" t="e">
            <v>#NAME?</v>
          </cell>
          <cell r="J180" t="e">
            <v>#NAME?</v>
          </cell>
          <cell r="K180" t="e">
            <v>#NAME?</v>
          </cell>
          <cell r="L180" t="e">
            <v>#NAME?</v>
          </cell>
          <cell r="M180" t="e">
            <v>#NAME?</v>
          </cell>
          <cell r="N180" t="e">
            <v>#NAME?</v>
          </cell>
        </row>
        <row r="181">
          <cell r="B181" t="str">
            <v>Сланцы</v>
          </cell>
          <cell r="C181" t="str">
            <v>Другие виды топлива</v>
          </cell>
          <cell r="E181" t="e">
            <v>#NAME?</v>
          </cell>
          <cell r="F181" t="e">
            <v>#NAME?</v>
          </cell>
          <cell r="G181" t="e">
            <v>#NAME?</v>
          </cell>
          <cell r="H181" t="e">
            <v>#NAME?</v>
          </cell>
          <cell r="I181" t="e">
            <v>#NAME?</v>
          </cell>
          <cell r="J181" t="e">
            <v>#NAME?</v>
          </cell>
          <cell r="K181" t="e">
            <v>#NAME?</v>
          </cell>
          <cell r="L181" t="e">
            <v>#NAME?</v>
          </cell>
          <cell r="M181" t="e">
            <v>#NAME?</v>
          </cell>
          <cell r="N181" t="e">
            <v>#NAME?</v>
          </cell>
        </row>
        <row r="183">
          <cell r="E183" t="e">
            <v>#NAME?</v>
          </cell>
          <cell r="F183" t="e">
            <v>#NAME?</v>
          </cell>
          <cell r="G183" t="e">
            <v>#NAME?</v>
          </cell>
          <cell r="H183" t="e">
            <v>#NAME?</v>
          </cell>
          <cell r="I183" t="e">
            <v>#NAME?</v>
          </cell>
          <cell r="J183" t="e">
            <v>#NAME?</v>
          </cell>
          <cell r="K183" t="e">
            <v>#NAME?</v>
          </cell>
          <cell r="L183" t="e">
            <v>#NAME?</v>
          </cell>
          <cell r="M183" t="e">
            <v>#NAME?</v>
          </cell>
          <cell r="N183" t="e">
            <v>#NAME?</v>
          </cell>
        </row>
        <row r="186">
          <cell r="E186" t="e">
            <v>#NAME?</v>
          </cell>
          <cell r="F186" t="e">
            <v>#NAME?</v>
          </cell>
          <cell r="G186" t="e">
            <v>#NAME?</v>
          </cell>
          <cell r="H186" t="e">
            <v>#NAME?</v>
          </cell>
          <cell r="I186" t="e">
            <v>#NAME?</v>
          </cell>
          <cell r="J186" t="e">
            <v>#NAME?</v>
          </cell>
          <cell r="K186" t="e">
            <v>#NAME?</v>
          </cell>
          <cell r="L186" t="e">
            <v>#NAME?</v>
          </cell>
          <cell r="M186" t="e">
            <v>#NAME?</v>
          </cell>
          <cell r="N186" t="e">
            <v>#NAME?</v>
          </cell>
        </row>
        <row r="187">
          <cell r="B187" t="str">
            <v>Уголь разреза-1</v>
          </cell>
          <cell r="E187" t="e">
            <v>#NAME?</v>
          </cell>
          <cell r="F187" t="e">
            <v>#NAME?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</row>
        <row r="188">
          <cell r="B188" t="str">
            <v>Уголь разреза-2</v>
          </cell>
          <cell r="E188" t="e">
            <v>#NAME?</v>
          </cell>
          <cell r="F188" t="e">
            <v>#NAME?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</row>
        <row r="190">
          <cell r="E190" t="e">
            <v>#NAME?</v>
          </cell>
          <cell r="F190" t="e">
            <v>#NAME?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</row>
        <row r="191">
          <cell r="E191" t="e">
            <v>#NAME?</v>
          </cell>
          <cell r="F191" t="e">
            <v>#NAME?</v>
          </cell>
          <cell r="G191" t="e">
            <v>#NAME?</v>
          </cell>
          <cell r="H191" t="e">
            <v>#NAME?</v>
          </cell>
          <cell r="I191" t="e">
            <v>#NAME?</v>
          </cell>
          <cell r="J191" t="e">
            <v>#NAME?</v>
          </cell>
          <cell r="K191" t="e">
            <v>#NAME?</v>
          </cell>
          <cell r="L191" t="e">
            <v>#NAME?</v>
          </cell>
          <cell r="M191" t="e">
            <v>#NAME?</v>
          </cell>
          <cell r="N191" t="e">
            <v>#NAME?</v>
          </cell>
        </row>
        <row r="192">
          <cell r="E192" t="e">
            <v>#NAME?</v>
          </cell>
          <cell r="F192" t="e">
            <v>#NAME?</v>
          </cell>
          <cell r="G192">
            <v>1082.3980490000001</v>
          </cell>
          <cell r="H192">
            <v>1082.3980490000001</v>
          </cell>
          <cell r="I192">
            <v>1113.37236078</v>
          </cell>
          <cell r="J192">
            <v>1113.37236078</v>
          </cell>
          <cell r="K192">
            <v>1113.232152</v>
          </cell>
          <cell r="L192">
            <v>1113.232152</v>
          </cell>
          <cell r="M192">
            <v>1364.6097803</v>
          </cell>
          <cell r="N192">
            <v>1364.6097803</v>
          </cell>
        </row>
        <row r="193">
          <cell r="E193" t="e">
            <v>#NAME?</v>
          </cell>
          <cell r="F193" t="e">
            <v>#NAME?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</row>
        <row r="194">
          <cell r="E194" t="e">
            <v>#NAME?</v>
          </cell>
          <cell r="F194" t="e">
            <v>#NAME?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</row>
        <row r="195">
          <cell r="E195" t="e">
            <v>#NAME?</v>
          </cell>
          <cell r="F195" t="e">
            <v>#NAME?</v>
          </cell>
          <cell r="G195" t="e">
            <v>#NAME?</v>
          </cell>
          <cell r="H195" t="e">
            <v>#NAME?</v>
          </cell>
          <cell r="I195" t="e">
            <v>#NAME?</v>
          </cell>
          <cell r="J195" t="e">
            <v>#NAME?</v>
          </cell>
          <cell r="K195" t="e">
            <v>#NAME?</v>
          </cell>
          <cell r="L195" t="e">
            <v>#NAME?</v>
          </cell>
          <cell r="M195" t="e">
            <v>#NAME?</v>
          </cell>
          <cell r="N195" t="e">
            <v>#NAME?</v>
          </cell>
        </row>
        <row r="196">
          <cell r="B196" t="str">
            <v>печное топливо</v>
          </cell>
          <cell r="E196" t="e">
            <v>#NAME?</v>
          </cell>
          <cell r="F196" t="e">
            <v>#NAME?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976.31</v>
          </cell>
          <cell r="N196">
            <v>976.31</v>
          </cell>
        </row>
        <row r="197">
          <cell r="B197" t="str">
            <v>Сланцы</v>
          </cell>
          <cell r="E197" t="e">
            <v>#NAME?</v>
          </cell>
          <cell r="F197" t="e">
            <v>#NAME?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</row>
        <row r="200">
          <cell r="E200" t="e">
            <v>#NAME?</v>
          </cell>
          <cell r="F200" t="e">
            <v>#NAME?</v>
          </cell>
          <cell r="G200" t="e">
            <v>#NAME?</v>
          </cell>
          <cell r="H200" t="e">
            <v>#NAME?</v>
          </cell>
          <cell r="I200" t="e">
            <v>#NAME?</v>
          </cell>
          <cell r="J200" t="e">
            <v>#NAME?</v>
          </cell>
          <cell r="K200" t="e">
            <v>#NAME?</v>
          </cell>
          <cell r="L200" t="e">
            <v>#NAME?</v>
          </cell>
          <cell r="M200" t="e">
            <v>#NAME?</v>
          </cell>
          <cell r="N200" t="e">
            <v>#NAME?</v>
          </cell>
        </row>
      </sheetData>
      <sheetData sheetId="8">
        <row r="4">
          <cell r="E4" t="str">
            <v>ОАО "Тюменская региональная генерирующая компания" (ОАО "ТГК-10")</v>
          </cell>
          <cell r="G4" t="str">
            <v>Тюменская ТЭЦ-1</v>
          </cell>
          <cell r="I4" t="str">
            <v>Тюменская ТЭЦ-2</v>
          </cell>
          <cell r="K4" t="str">
            <v>Тобольская ТЭЦ</v>
          </cell>
        </row>
        <row r="5">
          <cell r="E5" t="str">
            <v>ОАО "Тюменская региональная генерирующая компания" (ОАО "ТГК-10")</v>
          </cell>
          <cell r="F5" t="str">
            <v>ОАО "Тюменская региональная генерирующая компания" (ОАО "ТГК-10")</v>
          </cell>
          <cell r="G5" t="str">
            <v>Тюменская ТЭЦ-1</v>
          </cell>
          <cell r="H5" t="str">
            <v>Тюменская ТЭЦ-1</v>
          </cell>
          <cell r="I5" t="str">
            <v>Тюменская ТЭЦ-2</v>
          </cell>
          <cell r="J5" t="str">
            <v>Тюменская ТЭЦ-2</v>
          </cell>
          <cell r="K5" t="str">
            <v>Тобольская ТЭЦ</v>
          </cell>
          <cell r="L5" t="str">
            <v>Тобольская ТЭЦ</v>
          </cell>
        </row>
        <row r="8">
          <cell r="E8">
            <v>4764</v>
          </cell>
          <cell r="F8">
            <v>4937.9970000000003</v>
          </cell>
          <cell r="G8">
            <v>1634</v>
          </cell>
          <cell r="H8">
            <v>1568.8869999999999</v>
          </cell>
          <cell r="I8">
            <v>2042</v>
          </cell>
          <cell r="J8">
            <v>2198.77</v>
          </cell>
          <cell r="K8">
            <v>1088</v>
          </cell>
          <cell r="L8">
            <v>1170.3399999999999</v>
          </cell>
        </row>
        <row r="9">
          <cell r="E9">
            <v>393.00000000000006</v>
          </cell>
          <cell r="F9">
            <v>409.41400000000004</v>
          </cell>
          <cell r="G9">
            <v>121.9</v>
          </cell>
          <cell r="H9">
            <v>127.154</v>
          </cell>
          <cell r="I9">
            <v>148.80000000000001</v>
          </cell>
          <cell r="J9">
            <v>155.34</v>
          </cell>
          <cell r="K9">
            <v>122.3</v>
          </cell>
          <cell r="L9">
            <v>126.92</v>
          </cell>
        </row>
        <row r="10">
          <cell r="E10">
            <v>246.9</v>
          </cell>
          <cell r="F10">
            <v>267.149</v>
          </cell>
          <cell r="G10">
            <v>73.2</v>
          </cell>
          <cell r="H10">
            <v>79.319000000000003</v>
          </cell>
          <cell r="I10">
            <v>107.7</v>
          </cell>
          <cell r="J10">
            <v>118.52</v>
          </cell>
          <cell r="K10">
            <v>66</v>
          </cell>
          <cell r="L10">
            <v>69.31</v>
          </cell>
        </row>
        <row r="11"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  <row r="12">
          <cell r="E12">
            <v>146.10000000000002</v>
          </cell>
          <cell r="F12">
            <v>142.26499999999999</v>
          </cell>
          <cell r="G12">
            <v>48.7</v>
          </cell>
          <cell r="H12">
            <v>47.835000000000001</v>
          </cell>
          <cell r="I12">
            <v>41.1</v>
          </cell>
          <cell r="J12">
            <v>36.82</v>
          </cell>
          <cell r="K12">
            <v>56.3</v>
          </cell>
          <cell r="L12">
            <v>57.61</v>
          </cell>
        </row>
        <row r="13"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</row>
        <row r="14">
          <cell r="E14">
            <v>4371</v>
          </cell>
          <cell r="F14">
            <v>4528.5830000000005</v>
          </cell>
          <cell r="G14">
            <v>1512.1</v>
          </cell>
          <cell r="H14">
            <v>1441.7329999999999</v>
          </cell>
          <cell r="I14">
            <v>1893.2</v>
          </cell>
          <cell r="J14">
            <v>2043.43</v>
          </cell>
          <cell r="K14">
            <v>965.7</v>
          </cell>
          <cell r="L14">
            <v>1043.4199999999998</v>
          </cell>
        </row>
        <row r="15">
          <cell r="E15">
            <v>55.53</v>
          </cell>
          <cell r="F15">
            <v>55.53</v>
          </cell>
          <cell r="G15">
            <v>36.4</v>
          </cell>
          <cell r="H15">
            <v>36.4</v>
          </cell>
          <cell r="I15">
            <v>17.850000000000001</v>
          </cell>
          <cell r="J15">
            <v>17.850000000000001</v>
          </cell>
          <cell r="K15">
            <v>1.28</v>
          </cell>
          <cell r="L15">
            <v>1.28</v>
          </cell>
        </row>
        <row r="16">
          <cell r="E16" t="e">
            <v>#NAME?</v>
          </cell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</row>
        <row r="17">
          <cell r="E17">
            <v>4315.47</v>
          </cell>
          <cell r="F17">
            <v>4473.0530000000008</v>
          </cell>
          <cell r="G17">
            <v>1475.6999999999998</v>
          </cell>
          <cell r="H17">
            <v>1405.3329999999999</v>
          </cell>
          <cell r="I17">
            <v>1875.3500000000001</v>
          </cell>
          <cell r="J17">
            <v>2025.5800000000002</v>
          </cell>
          <cell r="K17">
            <v>964.42000000000007</v>
          </cell>
          <cell r="L17">
            <v>1042.1399999999999</v>
          </cell>
        </row>
        <row r="18">
          <cell r="E18">
            <v>4084.9</v>
          </cell>
          <cell r="F18">
            <v>4146.5630000000001</v>
          </cell>
          <cell r="G18">
            <v>1144.3</v>
          </cell>
          <cell r="H18">
            <v>1255.0129999999999</v>
          </cell>
          <cell r="I18">
            <v>1014.1</v>
          </cell>
          <cell r="J18">
            <v>929.46</v>
          </cell>
          <cell r="K18">
            <v>1926.5</v>
          </cell>
          <cell r="L18">
            <v>1962.09</v>
          </cell>
        </row>
        <row r="19">
          <cell r="E19">
            <v>0</v>
          </cell>
          <cell r="F19">
            <v>0</v>
          </cell>
        </row>
        <row r="20">
          <cell r="E20" t="e">
            <v>#NAME?</v>
          </cell>
          <cell r="F20" t="e">
            <v>#NAME?</v>
          </cell>
          <cell r="G20" t="e">
            <v>#NAME?</v>
          </cell>
          <cell r="H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</row>
        <row r="21">
          <cell r="E21">
            <v>4084.9</v>
          </cell>
          <cell r="F21">
            <v>4146.5630000000001</v>
          </cell>
          <cell r="G21">
            <v>1144.3</v>
          </cell>
          <cell r="H21">
            <v>1255.0129999999999</v>
          </cell>
          <cell r="I21">
            <v>1014.1</v>
          </cell>
          <cell r="J21">
            <v>929.46</v>
          </cell>
          <cell r="K21">
            <v>1926.5</v>
          </cell>
          <cell r="L21">
            <v>1962.09</v>
          </cell>
        </row>
        <row r="22">
          <cell r="E22">
            <v>4371</v>
          </cell>
          <cell r="F22">
            <v>4528.5830000000005</v>
          </cell>
          <cell r="G22">
            <v>1512.1</v>
          </cell>
          <cell r="H22">
            <v>1441.7329999999999</v>
          </cell>
          <cell r="I22">
            <v>1893.2</v>
          </cell>
          <cell r="J22">
            <v>2043.43</v>
          </cell>
          <cell r="K22">
            <v>965.7</v>
          </cell>
          <cell r="L22">
            <v>1043.4199999999998</v>
          </cell>
        </row>
        <row r="23">
          <cell r="E23" t="e">
            <v>#NAME?</v>
          </cell>
          <cell r="F23" t="e">
            <v>#NAME?</v>
          </cell>
          <cell r="G23">
            <v>300.83999999999997</v>
          </cell>
          <cell r="H23">
            <v>295.60000000000002</v>
          </cell>
          <cell r="I23">
            <v>298.38</v>
          </cell>
          <cell r="J23">
            <v>304.88</v>
          </cell>
          <cell r="K23">
            <v>345.29</v>
          </cell>
          <cell r="L23">
            <v>329.12</v>
          </cell>
        </row>
        <row r="24">
          <cell r="E24">
            <v>1353.2397329999999</v>
          </cell>
          <cell r="F24">
            <v>1392.5876036</v>
          </cell>
          <cell r="G24">
            <v>454.9001639999999</v>
          </cell>
          <cell r="H24">
            <v>426.17627479999999</v>
          </cell>
          <cell r="I24">
            <v>564.8930160000001</v>
          </cell>
          <cell r="J24">
            <v>623.0009384</v>
          </cell>
          <cell r="K24">
            <v>333.44655299999999</v>
          </cell>
          <cell r="L24">
            <v>343.41039039999998</v>
          </cell>
        </row>
        <row r="25">
          <cell r="E25">
            <v>4084.9</v>
          </cell>
          <cell r="F25">
            <v>4146.5630000000001</v>
          </cell>
          <cell r="G25">
            <v>1144.3</v>
          </cell>
          <cell r="H25">
            <v>1255.0129999999999</v>
          </cell>
          <cell r="I25">
            <v>1014.1</v>
          </cell>
          <cell r="J25">
            <v>929.46</v>
          </cell>
          <cell r="K25">
            <v>1926.5</v>
          </cell>
          <cell r="L25">
            <v>1962.09</v>
          </cell>
        </row>
        <row r="26">
          <cell r="E26" t="e">
            <v>#NAME?</v>
          </cell>
          <cell r="F26" t="e">
            <v>#NAME?</v>
          </cell>
          <cell r="G26">
            <v>142.1</v>
          </cell>
          <cell r="H26">
            <v>141.1</v>
          </cell>
          <cell r="I26">
            <v>138.94</v>
          </cell>
          <cell r="J26">
            <v>139.19999999999999</v>
          </cell>
          <cell r="K26">
            <v>153.72</v>
          </cell>
          <cell r="L26">
            <v>151.72</v>
          </cell>
        </row>
        <row r="27">
          <cell r="E27">
            <v>599.64566400000012</v>
          </cell>
          <cell r="F27">
            <v>604.15146110000001</v>
          </cell>
          <cell r="G27">
            <v>162.60503</v>
          </cell>
          <cell r="H27">
            <v>177.08233429999999</v>
          </cell>
          <cell r="I27">
            <v>140.89905400000001</v>
          </cell>
          <cell r="J27">
            <v>129.380832</v>
          </cell>
          <cell r="K27">
            <v>296.14158000000003</v>
          </cell>
          <cell r="L27">
            <v>297.68829479999999</v>
          </cell>
        </row>
        <row r="28">
          <cell r="E28">
            <v>1952.885397</v>
          </cell>
          <cell r="F28">
            <v>1996.7390647</v>
          </cell>
          <cell r="G28">
            <v>617.50519399999985</v>
          </cell>
          <cell r="H28">
            <v>603.25860909999994</v>
          </cell>
          <cell r="I28">
            <v>705.79207000000008</v>
          </cell>
          <cell r="J28">
            <v>752.38177040000005</v>
          </cell>
          <cell r="K28">
            <v>629.58813299999997</v>
          </cell>
          <cell r="L28">
            <v>641.09868519999998</v>
          </cell>
        </row>
        <row r="29"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</row>
        <row r="30">
          <cell r="E30">
            <v>1952.885397</v>
          </cell>
          <cell r="F30">
            <v>1996.7390647</v>
          </cell>
          <cell r="G30">
            <v>617.50519399999985</v>
          </cell>
          <cell r="H30">
            <v>603.25860909999994</v>
          </cell>
          <cell r="I30">
            <v>705.79207000000008</v>
          </cell>
          <cell r="J30">
            <v>752.38177040000005</v>
          </cell>
          <cell r="K30">
            <v>629.58813299999997</v>
          </cell>
          <cell r="L30">
            <v>641.09868519999998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Уголь разреза-1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Уголь разреза-2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E36">
            <v>1952.8853969999998</v>
          </cell>
          <cell r="F36">
            <v>1996.7390647000002</v>
          </cell>
          <cell r="G36">
            <v>617.50519399999985</v>
          </cell>
          <cell r="H36">
            <v>603.25860909999994</v>
          </cell>
          <cell r="I36">
            <v>705.79207000000008</v>
          </cell>
          <cell r="J36">
            <v>752.38177040000005</v>
          </cell>
          <cell r="K36">
            <v>629.58813299999997</v>
          </cell>
          <cell r="L36">
            <v>641.09868519999998</v>
          </cell>
        </row>
        <row r="37">
          <cell r="E37">
            <v>1952.8853969999998</v>
          </cell>
          <cell r="F37">
            <v>1996.7390647000002</v>
          </cell>
          <cell r="G37">
            <v>617.50519399999985</v>
          </cell>
          <cell r="H37">
            <v>603.25860909999994</v>
          </cell>
          <cell r="I37">
            <v>705.79207000000008</v>
          </cell>
          <cell r="J37">
            <v>752.38177040000005</v>
          </cell>
          <cell r="K37">
            <v>629.58813299999997</v>
          </cell>
          <cell r="L37">
            <v>641.09868519999998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B41" t="str">
            <v>Торф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B42" t="str">
            <v>Сланцы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4">
          <cell r="E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</row>
        <row r="46">
          <cell r="E46" t="e">
            <v>#NAME?</v>
          </cell>
          <cell r="F46" t="e">
            <v>#NAME?</v>
          </cell>
          <cell r="G46">
            <v>100</v>
          </cell>
          <cell r="H46">
            <v>100</v>
          </cell>
          <cell r="I46">
            <v>100</v>
          </cell>
          <cell r="J46">
            <v>100</v>
          </cell>
          <cell r="K46">
            <v>100</v>
          </cell>
          <cell r="L46">
            <v>100</v>
          </cell>
        </row>
        <row r="47">
          <cell r="B47" t="str">
            <v xml:space="preserve"> - уголь всего, в том числе:</v>
          </cell>
          <cell r="E47" t="e">
            <v>#NAME?</v>
          </cell>
          <cell r="F47" t="e">
            <v>#NAME?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B48" t="str">
            <v>Уголь разреза-1</v>
          </cell>
          <cell r="E48" t="e">
            <v>#NAME?</v>
          </cell>
          <cell r="F48" t="e">
            <v>#NAME?</v>
          </cell>
        </row>
        <row r="49">
          <cell r="B49" t="str">
            <v>Уголь разреза-2</v>
          </cell>
          <cell r="E49" t="e">
            <v>#NAME?</v>
          </cell>
          <cell r="F49" t="e">
            <v>#NAME?</v>
          </cell>
        </row>
        <row r="50">
          <cell r="B50" t="str">
            <v>Добавить строки</v>
          </cell>
        </row>
        <row r="51">
          <cell r="B51" t="str">
            <v xml:space="preserve"> - мазут</v>
          </cell>
          <cell r="E51" t="e">
            <v>#NAME?</v>
          </cell>
          <cell r="F51" t="e">
            <v>#NAME?</v>
          </cell>
        </row>
        <row r="52">
          <cell r="B52" t="str">
            <v xml:space="preserve"> - газ всего, в том числе:</v>
          </cell>
          <cell r="E52" t="e">
            <v>#NAME?</v>
          </cell>
          <cell r="F52" t="e">
            <v>#NAME?</v>
          </cell>
          <cell r="G52">
            <v>100</v>
          </cell>
          <cell r="H52">
            <v>100</v>
          </cell>
          <cell r="I52">
            <v>100</v>
          </cell>
          <cell r="J52">
            <v>100</v>
          </cell>
          <cell r="K52">
            <v>100</v>
          </cell>
          <cell r="L52">
            <v>100</v>
          </cell>
        </row>
        <row r="53">
          <cell r="B53" t="str">
            <v>Газ лимитный</v>
          </cell>
          <cell r="E53" t="e">
            <v>#NAME?</v>
          </cell>
          <cell r="F53" t="e">
            <v>#NAME?</v>
          </cell>
          <cell r="G53">
            <v>100</v>
          </cell>
          <cell r="H53">
            <v>100</v>
          </cell>
          <cell r="I53">
            <v>100</v>
          </cell>
          <cell r="J53">
            <v>100</v>
          </cell>
          <cell r="K53">
            <v>100</v>
          </cell>
          <cell r="L53">
            <v>100</v>
          </cell>
        </row>
        <row r="54">
          <cell r="B54" t="str">
            <v>Газ сверхлимитный</v>
          </cell>
          <cell r="E54" t="e">
            <v>#NAME?</v>
          </cell>
          <cell r="F54" t="e">
            <v>#NAME?</v>
          </cell>
        </row>
        <row r="55">
          <cell r="B55" t="str">
            <v>Газ коммерческий</v>
          </cell>
          <cell r="E55" t="e">
            <v>#NAME?</v>
          </cell>
          <cell r="F55" t="e">
            <v>#NAME?</v>
          </cell>
        </row>
        <row r="56">
          <cell r="B56" t="str">
            <v xml:space="preserve"> - др.виды топлива</v>
          </cell>
          <cell r="E56" t="e">
            <v>#NAME?</v>
          </cell>
          <cell r="F56" t="e">
            <v>#NAME?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B57" t="str">
            <v>Торф</v>
          </cell>
          <cell r="E57" t="e">
            <v>#NAME?</v>
          </cell>
          <cell r="F57" t="e">
            <v>#NAME?</v>
          </cell>
        </row>
        <row r="58">
          <cell r="B58" t="str">
            <v>Сланцы</v>
          </cell>
          <cell r="E58" t="e">
            <v>#NAME?</v>
          </cell>
          <cell r="F58" t="e">
            <v>#NAME?</v>
          </cell>
        </row>
        <row r="59">
          <cell r="B59" t="str">
            <v>Добавить строки</v>
          </cell>
        </row>
        <row r="62">
          <cell r="B62" t="str">
            <v xml:space="preserve"> - уголь всего, в том числе:</v>
          </cell>
          <cell r="C62" t="str">
            <v>Уголь</v>
          </cell>
          <cell r="E62" t="e">
            <v>#NAME?</v>
          </cell>
          <cell r="F62" t="e">
            <v>#NAME?</v>
          </cell>
          <cell r="G62" t="e">
            <v>#NAME?</v>
          </cell>
          <cell r="H62" t="e">
            <v>#NAME?</v>
          </cell>
          <cell r="I62" t="e">
            <v>#NAME?</v>
          </cell>
          <cell r="J62" t="e">
            <v>#NAME?</v>
          </cell>
          <cell r="K62" t="e">
            <v>#NAME?</v>
          </cell>
          <cell r="L62" t="e">
            <v>#NAME?</v>
          </cell>
        </row>
        <row r="63">
          <cell r="B63" t="str">
            <v>Уголь разреза-1</v>
          </cell>
          <cell r="C63" t="str">
            <v>Уголь</v>
          </cell>
          <cell r="E63" t="e">
            <v>#NAME?</v>
          </cell>
          <cell r="F63" t="e">
            <v>#NAME?</v>
          </cell>
        </row>
        <row r="64">
          <cell r="B64" t="str">
            <v>Уголь разреза-2</v>
          </cell>
          <cell r="C64" t="str">
            <v>Уголь</v>
          </cell>
          <cell r="E64" t="e">
            <v>#NAME?</v>
          </cell>
          <cell r="F64" t="e">
            <v>#NAME?</v>
          </cell>
        </row>
        <row r="65">
          <cell r="B65" t="str">
            <v>Добавить строки</v>
          </cell>
        </row>
        <row r="66">
          <cell r="B66" t="str">
            <v xml:space="preserve"> - мазут</v>
          </cell>
          <cell r="C66" t="str">
            <v>Мазут</v>
          </cell>
          <cell r="E66" t="e">
            <v>#NAME?</v>
          </cell>
          <cell r="F66" t="e">
            <v>#NAME?</v>
          </cell>
        </row>
        <row r="67">
          <cell r="B67" t="str">
            <v xml:space="preserve"> - газ всего, в том числе:</v>
          </cell>
          <cell r="C67" t="str">
            <v>Газ</v>
          </cell>
          <cell r="E67" t="e">
            <v>#NAME?</v>
          </cell>
          <cell r="F67" t="e">
            <v>#NAME?</v>
          </cell>
          <cell r="G67" t="e">
            <v>#NAME?</v>
          </cell>
          <cell r="H67" t="e">
            <v>#NAME?</v>
          </cell>
          <cell r="I67" t="e">
            <v>#NAME?</v>
          </cell>
          <cell r="J67" t="e">
            <v>#NAME?</v>
          </cell>
          <cell r="K67" t="e">
            <v>#NAME?</v>
          </cell>
          <cell r="L67" t="e">
            <v>#NAME?</v>
          </cell>
        </row>
        <row r="68">
          <cell r="B68" t="str">
            <v>Газ лимитный</v>
          </cell>
          <cell r="C68" t="str">
            <v>Газ</v>
          </cell>
          <cell r="E68" t="e">
            <v>#NAME?</v>
          </cell>
          <cell r="F68" t="e">
            <v>#NAME?</v>
          </cell>
          <cell r="G68">
            <v>1.141</v>
          </cell>
          <cell r="H68">
            <v>1.141</v>
          </cell>
          <cell r="I68">
            <v>1.141</v>
          </cell>
          <cell r="J68">
            <v>1.141</v>
          </cell>
          <cell r="K68">
            <v>1.141</v>
          </cell>
          <cell r="L68">
            <v>1.141</v>
          </cell>
        </row>
        <row r="69">
          <cell r="B69" t="str">
            <v>Газ сверхлимитный</v>
          </cell>
          <cell r="C69" t="str">
            <v>Газ</v>
          </cell>
          <cell r="E69" t="e">
            <v>#NAME?</v>
          </cell>
          <cell r="F69" t="e">
            <v>#NAME?</v>
          </cell>
        </row>
        <row r="70">
          <cell r="B70" t="str">
            <v>Газ коммерческий</v>
          </cell>
          <cell r="C70" t="str">
            <v>Газ</v>
          </cell>
          <cell r="E70" t="e">
            <v>#NAME?</v>
          </cell>
          <cell r="F70" t="e">
            <v>#NAME?</v>
          </cell>
        </row>
        <row r="71">
          <cell r="B71" t="str">
            <v xml:space="preserve"> - др.виды топлива</v>
          </cell>
          <cell r="C71" t="str">
            <v>Другие виды топлива</v>
          </cell>
          <cell r="E71" t="e">
            <v>#NAME?</v>
          </cell>
          <cell r="F71" t="e">
            <v>#NAME?</v>
          </cell>
          <cell r="G71" t="e">
            <v>#NAME?</v>
          </cell>
          <cell r="H71" t="e">
            <v>#NAME?</v>
          </cell>
          <cell r="I71" t="e">
            <v>#NAME?</v>
          </cell>
          <cell r="J71" t="e">
            <v>#NAME?</v>
          </cell>
          <cell r="K71" t="e">
            <v>#NAME?</v>
          </cell>
          <cell r="L71" t="e">
            <v>#NAME?</v>
          </cell>
        </row>
        <row r="72">
          <cell r="B72" t="str">
            <v>Торф</v>
          </cell>
          <cell r="C72" t="str">
            <v>Другие виды топлива</v>
          </cell>
          <cell r="E72" t="e">
            <v>#NAME?</v>
          </cell>
          <cell r="F72" t="e">
            <v>#NAME?</v>
          </cell>
        </row>
        <row r="73">
          <cell r="B73" t="str">
            <v>Сланцы</v>
          </cell>
          <cell r="C73" t="str">
            <v>Другие виды топлива</v>
          </cell>
          <cell r="E73" t="e">
            <v>#NAME?</v>
          </cell>
          <cell r="F73" t="e">
            <v>#NAME?</v>
          </cell>
        </row>
        <row r="74">
          <cell r="B74" t="str">
            <v>Добавить строки</v>
          </cell>
        </row>
        <row r="77">
          <cell r="B77" t="str">
            <v xml:space="preserve"> - уголь всего, в том числе:</v>
          </cell>
          <cell r="C77" t="str">
            <v>Уголь</v>
          </cell>
          <cell r="E77" t="e">
            <v>#NAME?</v>
          </cell>
          <cell r="F77" t="e">
            <v>#NAME?</v>
          </cell>
          <cell r="G77" t="e">
            <v>#NAME?</v>
          </cell>
          <cell r="H77" t="e">
            <v>#NAME?</v>
          </cell>
          <cell r="I77" t="e">
            <v>#NAME?</v>
          </cell>
          <cell r="J77" t="e">
            <v>#NAME?</v>
          </cell>
          <cell r="K77" t="e">
            <v>#NAME?</v>
          </cell>
          <cell r="L77" t="e">
            <v>#NAME?</v>
          </cell>
        </row>
        <row r="78">
          <cell r="B78" t="str">
            <v>Уголь разреза-1</v>
          </cell>
          <cell r="C78" t="str">
            <v>Уголь</v>
          </cell>
          <cell r="E78" t="e">
            <v>#NAME?</v>
          </cell>
          <cell r="F78" t="e">
            <v>#NAME?</v>
          </cell>
          <cell r="G78" t="e">
            <v>#NAME?</v>
          </cell>
          <cell r="H78" t="e">
            <v>#NAME?</v>
          </cell>
          <cell r="I78" t="e">
            <v>#NAME?</v>
          </cell>
          <cell r="J78" t="e">
            <v>#NAME?</v>
          </cell>
          <cell r="K78" t="e">
            <v>#NAME?</v>
          </cell>
          <cell r="L78" t="e">
            <v>#NAME?</v>
          </cell>
        </row>
        <row r="79">
          <cell r="B79" t="str">
            <v>Уголь разреза-2</v>
          </cell>
          <cell r="C79" t="str">
            <v>Уголь</v>
          </cell>
          <cell r="E79" t="e">
            <v>#NAME?</v>
          </cell>
          <cell r="F79" t="e">
            <v>#NAME?</v>
          </cell>
          <cell r="G79" t="e">
            <v>#NAME?</v>
          </cell>
          <cell r="H79" t="e">
            <v>#NAME?</v>
          </cell>
          <cell r="I79" t="e">
            <v>#NAME?</v>
          </cell>
          <cell r="J79" t="e">
            <v>#NAME?</v>
          </cell>
          <cell r="K79" t="e">
            <v>#NAME?</v>
          </cell>
          <cell r="L79" t="e">
            <v>#NAME?</v>
          </cell>
        </row>
        <row r="80">
          <cell r="B80" t="str">
            <v>Добавить строки</v>
          </cell>
        </row>
        <row r="81">
          <cell r="B81" t="str">
            <v xml:space="preserve"> - мазут</v>
          </cell>
          <cell r="C81" t="str">
            <v>Мазут</v>
          </cell>
          <cell r="E81" t="e">
            <v>#NAME?</v>
          </cell>
          <cell r="F81" t="e">
            <v>#NAME?</v>
          </cell>
          <cell r="G81" t="e">
            <v>#NAME?</v>
          </cell>
          <cell r="H81" t="e">
            <v>#NAME?</v>
          </cell>
          <cell r="I81" t="e">
            <v>#NAME?</v>
          </cell>
          <cell r="J81" t="e">
            <v>#NAME?</v>
          </cell>
          <cell r="K81" t="e">
            <v>#NAME?</v>
          </cell>
          <cell r="L81" t="e">
            <v>#NAME?</v>
          </cell>
        </row>
        <row r="82">
          <cell r="B82" t="str">
            <v xml:space="preserve"> - газ всего, в том числе:</v>
          </cell>
          <cell r="C82" t="str">
            <v>Газ</v>
          </cell>
          <cell r="E82" t="e">
            <v>#NAME?</v>
          </cell>
          <cell r="F82" t="e">
            <v>#NAME?</v>
          </cell>
          <cell r="G82" t="e">
            <v>#NAME?</v>
          </cell>
          <cell r="H82" t="e">
            <v>#NAME?</v>
          </cell>
          <cell r="I82" t="e">
            <v>#NAME?</v>
          </cell>
          <cell r="J82" t="e">
            <v>#NAME?</v>
          </cell>
          <cell r="K82" t="e">
            <v>#NAME?</v>
          </cell>
          <cell r="L82" t="e">
            <v>#NAME?</v>
          </cell>
        </row>
        <row r="83">
          <cell r="B83" t="str">
            <v>Газ лимитный</v>
          </cell>
          <cell r="C83" t="str">
            <v>Газ</v>
          </cell>
          <cell r="E83" t="e">
            <v>#NAME?</v>
          </cell>
          <cell r="F83" t="e">
            <v>#NAME?</v>
          </cell>
          <cell r="G83" t="e">
            <v>#NAME?</v>
          </cell>
          <cell r="H83" t="e">
            <v>#NAME?</v>
          </cell>
          <cell r="I83" t="e">
            <v>#NAME?</v>
          </cell>
          <cell r="J83" t="e">
            <v>#NAME?</v>
          </cell>
          <cell r="K83" t="e">
            <v>#NAME?</v>
          </cell>
          <cell r="L83" t="e">
            <v>#NAME?</v>
          </cell>
        </row>
        <row r="84">
          <cell r="B84" t="str">
            <v>Газ сверхлимитный</v>
          </cell>
          <cell r="C84" t="str">
            <v>Газ</v>
          </cell>
          <cell r="E84" t="e">
            <v>#NAME?</v>
          </cell>
          <cell r="F84" t="e">
            <v>#NAME?</v>
          </cell>
          <cell r="G84" t="e">
            <v>#NAME?</v>
          </cell>
          <cell r="H84" t="e">
            <v>#NAME?</v>
          </cell>
          <cell r="I84" t="e">
            <v>#NAME?</v>
          </cell>
          <cell r="J84" t="e">
            <v>#NAME?</v>
          </cell>
          <cell r="K84" t="e">
            <v>#NAME?</v>
          </cell>
          <cell r="L84" t="e">
            <v>#NAME?</v>
          </cell>
        </row>
        <row r="85">
          <cell r="B85" t="str">
            <v>Газ коммерческий</v>
          </cell>
          <cell r="C85" t="str">
            <v>Газ</v>
          </cell>
          <cell r="E85" t="e">
            <v>#NAME?</v>
          </cell>
          <cell r="F85" t="e">
            <v>#NAME?</v>
          </cell>
          <cell r="G85" t="e">
            <v>#NAME?</v>
          </cell>
          <cell r="H85" t="e">
            <v>#NAME?</v>
          </cell>
          <cell r="I85" t="e">
            <v>#NAME?</v>
          </cell>
          <cell r="J85" t="e">
            <v>#NAME?</v>
          </cell>
          <cell r="K85" t="e">
            <v>#NAME?</v>
          </cell>
          <cell r="L85" t="e">
            <v>#NAME?</v>
          </cell>
        </row>
        <row r="86">
          <cell r="B86" t="str">
            <v xml:space="preserve"> - др.виды топлива</v>
          </cell>
          <cell r="C86" t="str">
            <v>Другие виды топлива</v>
          </cell>
          <cell r="E86" t="e">
            <v>#NAME?</v>
          </cell>
          <cell r="F86" t="e">
            <v>#NAME?</v>
          </cell>
          <cell r="G86" t="e">
            <v>#NAME?</v>
          </cell>
          <cell r="H86" t="e">
            <v>#NAME?</v>
          </cell>
          <cell r="I86" t="e">
            <v>#NAME?</v>
          </cell>
          <cell r="J86" t="e">
            <v>#NAME?</v>
          </cell>
          <cell r="K86" t="e">
            <v>#NAME?</v>
          </cell>
          <cell r="L86" t="e">
            <v>#NAME?</v>
          </cell>
        </row>
        <row r="87">
          <cell r="B87" t="str">
            <v>Торф</v>
          </cell>
          <cell r="C87" t="str">
            <v>Другие виды топлива</v>
          </cell>
          <cell r="E87" t="e">
            <v>#NAME?</v>
          </cell>
          <cell r="F87" t="e">
            <v>#NAME?</v>
          </cell>
          <cell r="G87" t="e">
            <v>#NAME?</v>
          </cell>
          <cell r="H87" t="e">
            <v>#NAME?</v>
          </cell>
          <cell r="I87" t="e">
            <v>#NAME?</v>
          </cell>
          <cell r="J87" t="e">
            <v>#NAME?</v>
          </cell>
          <cell r="K87" t="e">
            <v>#NAME?</v>
          </cell>
          <cell r="L87" t="e">
            <v>#NAME?</v>
          </cell>
        </row>
        <row r="88">
          <cell r="B88" t="str">
            <v>Сланцы</v>
          </cell>
          <cell r="C88" t="str">
            <v>Другие виды топлива</v>
          </cell>
          <cell r="E88" t="e">
            <v>#NAME?</v>
          </cell>
          <cell r="F88" t="e">
            <v>#NAME?</v>
          </cell>
          <cell r="G88" t="e">
            <v>#NAME?</v>
          </cell>
          <cell r="H88" t="e">
            <v>#NAME?</v>
          </cell>
          <cell r="I88" t="e">
            <v>#NAME?</v>
          </cell>
          <cell r="J88" t="e">
            <v>#NAME?</v>
          </cell>
          <cell r="K88" t="e">
            <v>#NAME?</v>
          </cell>
          <cell r="L88" t="e">
            <v>#NAME?</v>
          </cell>
        </row>
        <row r="89">
          <cell r="B89" t="str">
            <v>Добавить строки</v>
          </cell>
        </row>
        <row r="92">
          <cell r="B92" t="str">
            <v xml:space="preserve"> - уголь всего, в том числе:</v>
          </cell>
          <cell r="C92" t="str">
            <v>Уголь</v>
          </cell>
          <cell r="E92" t="e">
            <v>#NAME?</v>
          </cell>
          <cell r="F92" t="e">
            <v>#NAME?</v>
          </cell>
          <cell r="G92" t="e">
            <v>#NAME?</v>
          </cell>
          <cell r="H92" t="e">
            <v>#NAME?</v>
          </cell>
          <cell r="I92" t="e">
            <v>#NAME?</v>
          </cell>
          <cell r="J92" t="e">
            <v>#NAME?</v>
          </cell>
          <cell r="K92" t="e">
            <v>#NAME?</v>
          </cell>
          <cell r="L92" t="e">
            <v>#NAME?</v>
          </cell>
        </row>
        <row r="93">
          <cell r="B93" t="str">
            <v>Уголь разреза-1</v>
          </cell>
          <cell r="C93" t="str">
            <v>Уголь</v>
          </cell>
          <cell r="E93" t="e">
            <v>#NAME?</v>
          </cell>
          <cell r="F93" t="e">
            <v>#NAME?</v>
          </cell>
        </row>
        <row r="94">
          <cell r="B94" t="str">
            <v>Уголь разреза-2</v>
          </cell>
          <cell r="C94" t="str">
            <v>Уголь</v>
          </cell>
          <cell r="E94" t="e">
            <v>#NAME?</v>
          </cell>
          <cell r="F94" t="e">
            <v>#NAME?</v>
          </cell>
        </row>
        <row r="95">
          <cell r="B95" t="str">
            <v>Добавить строки</v>
          </cell>
        </row>
        <row r="96">
          <cell r="B96" t="str">
            <v xml:space="preserve"> - мазут</v>
          </cell>
          <cell r="C96" t="str">
            <v>Мазут</v>
          </cell>
          <cell r="E96" t="e">
            <v>#NAME?</v>
          </cell>
          <cell r="F96" t="e">
            <v>#NAME?</v>
          </cell>
        </row>
        <row r="97">
          <cell r="B97" t="str">
            <v xml:space="preserve"> - газ всего, в том числе:</v>
          </cell>
          <cell r="C97" t="str">
            <v>Газ</v>
          </cell>
          <cell r="E97" t="e">
            <v>#NAME?</v>
          </cell>
          <cell r="F97" t="e">
            <v>#NAME?</v>
          </cell>
          <cell r="G97" t="e">
            <v>#NAME?</v>
          </cell>
          <cell r="H97" t="e">
            <v>#NAME?</v>
          </cell>
          <cell r="I97" t="e">
            <v>#NAME?</v>
          </cell>
          <cell r="J97" t="e">
            <v>#NAME?</v>
          </cell>
          <cell r="K97" t="e">
            <v>#NAME?</v>
          </cell>
          <cell r="L97" t="e">
            <v>#NAME?</v>
          </cell>
        </row>
        <row r="98">
          <cell r="B98" t="str">
            <v>Газ лимитный</v>
          </cell>
          <cell r="C98" t="str">
            <v>Газ</v>
          </cell>
          <cell r="E98" t="e">
            <v>#NAME?</v>
          </cell>
          <cell r="F98" t="e">
            <v>#NAME?</v>
          </cell>
          <cell r="G98">
            <v>910.69929999999999</v>
          </cell>
          <cell r="H98">
            <v>910.69929999999999</v>
          </cell>
          <cell r="I98">
            <v>909.63199999999995</v>
          </cell>
          <cell r="J98">
            <v>909.63199999999995</v>
          </cell>
          <cell r="K98">
            <v>908.90499999999997</v>
          </cell>
          <cell r="L98">
            <v>908.90499999999997</v>
          </cell>
        </row>
        <row r="99">
          <cell r="B99" t="str">
            <v>Газ сверхлимитный</v>
          </cell>
          <cell r="C99" t="str">
            <v>Газ</v>
          </cell>
          <cell r="E99" t="e">
            <v>#NAME?</v>
          </cell>
          <cell r="F99" t="e">
            <v>#NAME?</v>
          </cell>
        </row>
        <row r="100">
          <cell r="B100" t="str">
            <v>Газ коммерческий</v>
          </cell>
          <cell r="C100" t="str">
            <v>Газ</v>
          </cell>
          <cell r="E100" t="e">
            <v>#NAME?</v>
          </cell>
          <cell r="F100" t="e">
            <v>#NAME?</v>
          </cell>
        </row>
        <row r="101">
          <cell r="B101" t="str">
            <v xml:space="preserve"> - др.виды топлива</v>
          </cell>
          <cell r="C101" t="str">
            <v>Другие виды топлива</v>
          </cell>
          <cell r="E101" t="e">
            <v>#NAME?</v>
          </cell>
          <cell r="F101" t="e">
            <v>#NAME?</v>
          </cell>
          <cell r="G101" t="e">
            <v>#NAME?</v>
          </cell>
          <cell r="H101" t="e">
            <v>#NAME?</v>
          </cell>
          <cell r="I101" t="e">
            <v>#NAME?</v>
          </cell>
          <cell r="J101" t="e">
            <v>#NAME?</v>
          </cell>
          <cell r="K101" t="e">
            <v>#NAME?</v>
          </cell>
          <cell r="L101" t="e">
            <v>#NAME?</v>
          </cell>
        </row>
        <row r="102">
          <cell r="B102" t="str">
            <v>Торф</v>
          </cell>
          <cell r="C102" t="str">
            <v>Другие виды топлива</v>
          </cell>
          <cell r="E102" t="e">
            <v>#NAME?</v>
          </cell>
          <cell r="F102" t="e">
            <v>#NAME?</v>
          </cell>
        </row>
        <row r="103">
          <cell r="B103" t="str">
            <v>Сланцы</v>
          </cell>
          <cell r="C103" t="str">
            <v>Другие виды топлива</v>
          </cell>
          <cell r="E103" t="e">
            <v>#NAME?</v>
          </cell>
          <cell r="F103" t="e">
            <v>#NAME?</v>
          </cell>
        </row>
        <row r="104">
          <cell r="B104" t="str">
            <v>Добавить строки</v>
          </cell>
        </row>
        <row r="106">
          <cell r="E106" t="e">
            <v>#NAME?</v>
          </cell>
          <cell r="F106" t="e">
            <v>#NAME?</v>
          </cell>
          <cell r="G106" t="e">
            <v>#NAME?</v>
          </cell>
          <cell r="H106" t="e">
            <v>#NAME?</v>
          </cell>
          <cell r="I106" t="e">
            <v>#NAME?</v>
          </cell>
          <cell r="J106" t="e">
            <v>#NAME?</v>
          </cell>
          <cell r="K106" t="e">
            <v>#NAME?</v>
          </cell>
          <cell r="L106" t="e">
            <v>#NAME?</v>
          </cell>
        </row>
        <row r="107">
          <cell r="B107" t="str">
            <v xml:space="preserve"> - уголь всего, в том числе:</v>
          </cell>
          <cell r="C107" t="str">
            <v>Уголь</v>
          </cell>
          <cell r="E107" t="e">
            <v>#NAME?</v>
          </cell>
          <cell r="F107" t="e">
            <v>#NAME?</v>
          </cell>
          <cell r="G107" t="e">
            <v>#NAME?</v>
          </cell>
          <cell r="H107" t="e">
            <v>#NAME?</v>
          </cell>
          <cell r="I107" t="e">
            <v>#NAME?</v>
          </cell>
          <cell r="J107" t="e">
            <v>#NAME?</v>
          </cell>
          <cell r="K107" t="e">
            <v>#NAME?</v>
          </cell>
          <cell r="L107" t="e">
            <v>#NAME?</v>
          </cell>
        </row>
        <row r="108">
          <cell r="B108" t="str">
            <v>Уголь разреза-1</v>
          </cell>
          <cell r="C108" t="str">
            <v>Уголь</v>
          </cell>
          <cell r="E108" t="e">
            <v>#NAME?</v>
          </cell>
          <cell r="F108" t="e">
            <v>#NAME?</v>
          </cell>
          <cell r="G108" t="e">
            <v>#NAME?</v>
          </cell>
          <cell r="H108" t="e">
            <v>#NAME?</v>
          </cell>
          <cell r="I108" t="e">
            <v>#NAME?</v>
          </cell>
          <cell r="J108" t="e">
            <v>#NAME?</v>
          </cell>
          <cell r="K108" t="e">
            <v>#NAME?</v>
          </cell>
          <cell r="L108" t="e">
            <v>#NAME?</v>
          </cell>
        </row>
        <row r="109">
          <cell r="B109" t="str">
            <v>Уголь разреза-2</v>
          </cell>
          <cell r="C109" t="str">
            <v>Уголь</v>
          </cell>
          <cell r="E109" t="e">
            <v>#NAME?</v>
          </cell>
          <cell r="F109" t="e">
            <v>#NAME?</v>
          </cell>
          <cell r="G109" t="e">
            <v>#NAME?</v>
          </cell>
          <cell r="H109" t="e">
            <v>#NAME?</v>
          </cell>
          <cell r="I109" t="e">
            <v>#NAME?</v>
          </cell>
          <cell r="J109" t="e">
            <v>#NAME?</v>
          </cell>
          <cell r="K109" t="e">
            <v>#NAME?</v>
          </cell>
          <cell r="L109" t="e">
            <v>#NAME?</v>
          </cell>
        </row>
        <row r="110">
          <cell r="B110" t="str">
            <v>Добавить строки</v>
          </cell>
        </row>
        <row r="111">
          <cell r="B111" t="str">
            <v xml:space="preserve"> - мазут</v>
          </cell>
          <cell r="C111" t="str">
            <v>Мазут</v>
          </cell>
          <cell r="E111" t="e">
            <v>#NAME?</v>
          </cell>
          <cell r="F111" t="e">
            <v>#NAME?</v>
          </cell>
          <cell r="G111" t="e">
            <v>#NAME?</v>
          </cell>
          <cell r="H111" t="e">
            <v>#NAME?</v>
          </cell>
          <cell r="I111" t="e">
            <v>#NAME?</v>
          </cell>
          <cell r="J111" t="e">
            <v>#NAME?</v>
          </cell>
          <cell r="K111" t="e">
            <v>#NAME?</v>
          </cell>
          <cell r="L111" t="e">
            <v>#NAME?</v>
          </cell>
        </row>
        <row r="112">
          <cell r="B112" t="str">
            <v xml:space="preserve"> - газ всего, в том числе:</v>
          </cell>
          <cell r="C112" t="str">
            <v>Газ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  <cell r="J112" t="e">
            <v>#NAME?</v>
          </cell>
          <cell r="K112" t="e">
            <v>#NAME?</v>
          </cell>
          <cell r="L112" t="e">
            <v>#NAME?</v>
          </cell>
        </row>
        <row r="113">
          <cell r="B113" t="str">
            <v>Газ лимитный</v>
          </cell>
          <cell r="C113" t="str">
            <v>Газ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  <cell r="J113" t="e">
            <v>#NAME?</v>
          </cell>
          <cell r="K113" t="e">
            <v>#NAME?</v>
          </cell>
          <cell r="L113" t="e">
            <v>#NAME?</v>
          </cell>
        </row>
        <row r="114">
          <cell r="B114" t="str">
            <v>Газ сверхлимитный</v>
          </cell>
          <cell r="C114" t="str">
            <v>Газ</v>
          </cell>
          <cell r="E114" t="e">
            <v>#NAME?</v>
          </cell>
          <cell r="F114" t="e">
            <v>#NAME?</v>
          </cell>
          <cell r="G114" t="e">
            <v>#NAME?</v>
          </cell>
          <cell r="H114" t="e">
            <v>#NAME?</v>
          </cell>
          <cell r="I114" t="e">
            <v>#NAME?</v>
          </cell>
          <cell r="J114" t="e">
            <v>#NAME?</v>
          </cell>
          <cell r="K114" t="e">
            <v>#NAME?</v>
          </cell>
          <cell r="L114" t="e">
            <v>#NAME?</v>
          </cell>
        </row>
        <row r="115">
          <cell r="B115" t="str">
            <v>Газ коммерческий</v>
          </cell>
          <cell r="C115" t="str">
            <v>Газ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  <cell r="J115" t="e">
            <v>#NAME?</v>
          </cell>
          <cell r="K115" t="e">
            <v>#NAME?</v>
          </cell>
          <cell r="L115" t="e">
            <v>#NAME?</v>
          </cell>
        </row>
        <row r="116">
          <cell r="B116" t="str">
            <v xml:space="preserve"> - др.виды топлива</v>
          </cell>
          <cell r="C116" t="str">
            <v>Другие виды топлива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  <cell r="J116" t="e">
            <v>#NAME?</v>
          </cell>
          <cell r="K116" t="e">
            <v>#NAME?</v>
          </cell>
          <cell r="L116" t="e">
            <v>#NAME?</v>
          </cell>
        </row>
        <row r="117">
          <cell r="B117" t="str">
            <v>Торф</v>
          </cell>
          <cell r="C117" t="str">
            <v>Другие виды топлива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  <cell r="J117" t="e">
            <v>#NAME?</v>
          </cell>
          <cell r="K117" t="e">
            <v>#NAME?</v>
          </cell>
          <cell r="L117" t="e">
            <v>#NAME?</v>
          </cell>
        </row>
        <row r="118">
          <cell r="B118" t="str">
            <v>Сланцы</v>
          </cell>
          <cell r="C118" t="str">
            <v>Другие виды топлива</v>
          </cell>
          <cell r="E118" t="e">
            <v>#NAME?</v>
          </cell>
          <cell r="F118" t="e">
            <v>#NAME?</v>
          </cell>
          <cell r="G118" t="e">
            <v>#NAME?</v>
          </cell>
          <cell r="H118" t="e">
            <v>#NAME?</v>
          </cell>
          <cell r="I118" t="e">
            <v>#NAME?</v>
          </cell>
          <cell r="J118" t="e">
            <v>#NAME?</v>
          </cell>
          <cell r="K118" t="e">
            <v>#NAME?</v>
          </cell>
          <cell r="L118" t="e">
            <v>#NAME?</v>
          </cell>
        </row>
        <row r="119">
          <cell r="B119" t="str">
            <v>Добавить строки</v>
          </cell>
        </row>
        <row r="120"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  <cell r="J120" t="e">
            <v>#NAME?</v>
          </cell>
          <cell r="K120" t="e">
            <v>#NAME?</v>
          </cell>
          <cell r="L120" t="e">
            <v>#NAME?</v>
          </cell>
        </row>
        <row r="123">
          <cell r="B123" t="str">
            <v xml:space="preserve"> - уголь всего, в том числе:</v>
          </cell>
          <cell r="C123" t="str">
            <v>Уголь</v>
          </cell>
          <cell r="E123" t="e">
            <v>#NAME?</v>
          </cell>
          <cell r="F123" t="e">
            <v>#NAME?</v>
          </cell>
          <cell r="G123" t="e">
            <v>#NAME?</v>
          </cell>
          <cell r="H123" t="e">
            <v>#NAME?</v>
          </cell>
          <cell r="I123" t="e">
            <v>#NAME?</v>
          </cell>
          <cell r="J123" t="e">
            <v>#NAME?</v>
          </cell>
          <cell r="K123" t="e">
            <v>#NAME?</v>
          </cell>
          <cell r="L123" t="e">
            <v>#NAME?</v>
          </cell>
        </row>
        <row r="124">
          <cell r="B124" t="str">
            <v>Уголь разреза-1</v>
          </cell>
          <cell r="C124" t="str">
            <v>Уголь</v>
          </cell>
          <cell r="E124" t="e">
            <v>#NAME?</v>
          </cell>
          <cell r="F124" t="e">
            <v>#NAME?</v>
          </cell>
        </row>
        <row r="125">
          <cell r="B125" t="str">
            <v>Уголь разреза-2</v>
          </cell>
          <cell r="C125" t="str">
            <v>Уголь</v>
          </cell>
          <cell r="E125" t="e">
            <v>#NAME?</v>
          </cell>
          <cell r="F125" t="e">
            <v>#NAME?</v>
          </cell>
        </row>
        <row r="126">
          <cell r="B126" t="str">
            <v>Добавить строки</v>
          </cell>
        </row>
        <row r="127">
          <cell r="B127" t="str">
            <v xml:space="preserve"> - мазут</v>
          </cell>
          <cell r="C127" t="str">
            <v>Мазут</v>
          </cell>
          <cell r="E127" t="e">
            <v>#NAME?</v>
          </cell>
          <cell r="F127" t="e">
            <v>#NAME?</v>
          </cell>
        </row>
        <row r="128">
          <cell r="B128" t="str">
            <v xml:space="preserve"> - газ всего, в том числе:</v>
          </cell>
          <cell r="C128" t="str">
            <v>Газ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  <cell r="J128" t="e">
            <v>#NAME?</v>
          </cell>
          <cell r="K128" t="e">
            <v>#NAME?</v>
          </cell>
          <cell r="L128" t="e">
            <v>#NAME?</v>
          </cell>
        </row>
        <row r="129">
          <cell r="B129" t="str">
            <v>Газ лимитный</v>
          </cell>
          <cell r="C129" t="str">
            <v>Газ</v>
          </cell>
          <cell r="E129" t="e">
            <v>#NAME?</v>
          </cell>
          <cell r="F129" t="e">
            <v>#NAME?</v>
          </cell>
          <cell r="G129">
            <v>61.690399999999997</v>
          </cell>
          <cell r="H129">
            <v>61.690399999999997</v>
          </cell>
          <cell r="I129">
            <v>95.418999999999997</v>
          </cell>
          <cell r="J129">
            <v>95.418999999999997</v>
          </cell>
          <cell r="K129">
            <v>72.012299999999996</v>
          </cell>
          <cell r="L129">
            <v>72.012299999999996</v>
          </cell>
        </row>
        <row r="130">
          <cell r="B130" t="str">
            <v>Газ сверхлимитный</v>
          </cell>
          <cell r="C130" t="str">
            <v>Газ</v>
          </cell>
          <cell r="E130" t="e">
            <v>#NAME?</v>
          </cell>
          <cell r="F130" t="e">
            <v>#NAME?</v>
          </cell>
        </row>
        <row r="131">
          <cell r="B131" t="str">
            <v>Газ коммерческий</v>
          </cell>
          <cell r="C131" t="str">
            <v>Газ</v>
          </cell>
          <cell r="E131" t="e">
            <v>#NAME?</v>
          </cell>
          <cell r="F131" t="e">
            <v>#NAME?</v>
          </cell>
        </row>
        <row r="132">
          <cell r="B132" t="str">
            <v xml:space="preserve"> - др.виды топлива</v>
          </cell>
          <cell r="C132" t="str">
            <v>Другие виды топлива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  <cell r="J132" t="e">
            <v>#NAME?</v>
          </cell>
          <cell r="K132" t="e">
            <v>#NAME?</v>
          </cell>
          <cell r="L132" t="e">
            <v>#NAME?</v>
          </cell>
        </row>
        <row r="133">
          <cell r="B133" t="str">
            <v>Торф</v>
          </cell>
          <cell r="C133" t="str">
            <v>Другие виды топлива</v>
          </cell>
          <cell r="E133" t="e">
            <v>#NAME?</v>
          </cell>
          <cell r="F133" t="e">
            <v>#NAME?</v>
          </cell>
        </row>
        <row r="134">
          <cell r="B134" t="str">
            <v>Сланцы</v>
          </cell>
          <cell r="C134" t="str">
            <v>Другие виды топлива</v>
          </cell>
          <cell r="E134" t="e">
            <v>#NAME?</v>
          </cell>
          <cell r="F134" t="e">
            <v>#NAME?</v>
          </cell>
        </row>
        <row r="135">
          <cell r="B135" t="str">
            <v>Добавить строки</v>
          </cell>
        </row>
        <row r="137">
          <cell r="E137" t="e">
            <v>#NAME?</v>
          </cell>
          <cell r="F137" t="e">
            <v>#NAME?</v>
          </cell>
          <cell r="G137" t="e">
            <v>#NAME?</v>
          </cell>
          <cell r="H137" t="e">
            <v>#NAME?</v>
          </cell>
          <cell r="I137" t="e">
            <v>#NAME?</v>
          </cell>
          <cell r="J137" t="e">
            <v>#NAME?</v>
          </cell>
          <cell r="K137" t="e">
            <v>#NAME?</v>
          </cell>
          <cell r="L137" t="e">
            <v>#NAME?</v>
          </cell>
        </row>
        <row r="138">
          <cell r="B138" t="str">
            <v xml:space="preserve"> - уголь всего, в том числе:</v>
          </cell>
          <cell r="C138" t="str">
            <v>Уголь</v>
          </cell>
          <cell r="E138" t="e">
            <v>#NAME?</v>
          </cell>
          <cell r="F138" t="e">
            <v>#NAME?</v>
          </cell>
          <cell r="G138" t="e">
            <v>#NAME?</v>
          </cell>
          <cell r="H138" t="e">
            <v>#NAME?</v>
          </cell>
          <cell r="I138" t="e">
            <v>#NAME?</v>
          </cell>
          <cell r="J138" t="e">
            <v>#NAME?</v>
          </cell>
          <cell r="K138" t="e">
            <v>#NAME?</v>
          </cell>
          <cell r="L138" t="e">
            <v>#NAME?</v>
          </cell>
        </row>
        <row r="139">
          <cell r="B139" t="str">
            <v>Уголь разреза-1</v>
          </cell>
          <cell r="C139" t="str">
            <v>Уголь</v>
          </cell>
          <cell r="E139" t="e">
            <v>#NAME?</v>
          </cell>
          <cell r="F139" t="e">
            <v>#NAME?</v>
          </cell>
          <cell r="G139" t="e">
            <v>#NAME?</v>
          </cell>
          <cell r="H139" t="e">
            <v>#NAME?</v>
          </cell>
          <cell r="I139" t="e">
            <v>#NAME?</v>
          </cell>
          <cell r="J139" t="e">
            <v>#NAME?</v>
          </cell>
          <cell r="K139" t="e">
            <v>#NAME?</v>
          </cell>
          <cell r="L139" t="e">
            <v>#NAME?</v>
          </cell>
        </row>
        <row r="140">
          <cell r="B140" t="str">
            <v>Уголь разреза-2</v>
          </cell>
          <cell r="C140" t="str">
            <v>Уголь</v>
          </cell>
          <cell r="E140" t="e">
            <v>#NAME?</v>
          </cell>
          <cell r="F140" t="e">
            <v>#NAME?</v>
          </cell>
          <cell r="G140" t="e">
            <v>#NAME?</v>
          </cell>
          <cell r="H140" t="e">
            <v>#NAME?</v>
          </cell>
          <cell r="I140" t="e">
            <v>#NAME?</v>
          </cell>
          <cell r="J140" t="e">
            <v>#NAME?</v>
          </cell>
          <cell r="K140" t="e">
            <v>#NAME?</v>
          </cell>
          <cell r="L140" t="e">
            <v>#NAME?</v>
          </cell>
        </row>
        <row r="141">
          <cell r="B141" t="str">
            <v>Добавить строки</v>
          </cell>
        </row>
        <row r="142">
          <cell r="B142" t="str">
            <v xml:space="preserve"> - мазут</v>
          </cell>
          <cell r="C142" t="str">
            <v>Мазут</v>
          </cell>
          <cell r="E142" t="e">
            <v>#NAME?</v>
          </cell>
          <cell r="F142" t="e">
            <v>#NAME?</v>
          </cell>
          <cell r="G142" t="e">
            <v>#NAME?</v>
          </cell>
          <cell r="H142" t="e">
            <v>#NAME?</v>
          </cell>
          <cell r="I142" t="e">
            <v>#NAME?</v>
          </cell>
          <cell r="J142" t="e">
            <v>#NAME?</v>
          </cell>
          <cell r="K142" t="e">
            <v>#NAME?</v>
          </cell>
          <cell r="L142" t="e">
            <v>#NAME?</v>
          </cell>
        </row>
        <row r="143">
          <cell r="B143" t="str">
            <v xml:space="preserve"> - газ всего, в том числе:</v>
          </cell>
          <cell r="C143" t="str">
            <v>Газ</v>
          </cell>
          <cell r="E143" t="e">
            <v>#NAME?</v>
          </cell>
          <cell r="F143" t="e">
            <v>#NAME?</v>
          </cell>
          <cell r="G143" t="e">
            <v>#NAME?</v>
          </cell>
          <cell r="H143" t="e">
            <v>#NAME?</v>
          </cell>
          <cell r="I143" t="e">
            <v>#NAME?</v>
          </cell>
          <cell r="J143" t="e">
            <v>#NAME?</v>
          </cell>
          <cell r="K143" t="e">
            <v>#NAME?</v>
          </cell>
          <cell r="L143" t="e">
            <v>#NAME?</v>
          </cell>
        </row>
        <row r="144">
          <cell r="B144" t="str">
            <v>Газ лимитный</v>
          </cell>
          <cell r="C144" t="str">
            <v>Газ</v>
          </cell>
          <cell r="E144" t="e">
            <v>#NAME?</v>
          </cell>
          <cell r="F144" t="e">
            <v>#NAME?</v>
          </cell>
          <cell r="G144" t="e">
            <v>#NAME?</v>
          </cell>
          <cell r="H144" t="e">
            <v>#NAME?</v>
          </cell>
          <cell r="I144" t="e">
            <v>#NAME?</v>
          </cell>
          <cell r="J144" t="e">
            <v>#NAME?</v>
          </cell>
          <cell r="K144" t="e">
            <v>#NAME?</v>
          </cell>
          <cell r="L144" t="e">
            <v>#NAME?</v>
          </cell>
        </row>
        <row r="145">
          <cell r="B145" t="str">
            <v>Газ сверхлимитный</v>
          </cell>
          <cell r="C145" t="str">
            <v>Газ</v>
          </cell>
          <cell r="E145" t="e">
            <v>#NAME?</v>
          </cell>
          <cell r="F145" t="e">
            <v>#NAME?</v>
          </cell>
          <cell r="G145" t="e">
            <v>#NAME?</v>
          </cell>
          <cell r="H145" t="e">
            <v>#NAME?</v>
          </cell>
          <cell r="I145" t="e">
            <v>#NAME?</v>
          </cell>
          <cell r="J145" t="e">
            <v>#NAME?</v>
          </cell>
          <cell r="K145" t="e">
            <v>#NAME?</v>
          </cell>
          <cell r="L145" t="e">
            <v>#NAME?</v>
          </cell>
        </row>
        <row r="146">
          <cell r="B146" t="str">
            <v>Газ коммерческий</v>
          </cell>
          <cell r="C146" t="str">
            <v>Газ</v>
          </cell>
          <cell r="E146" t="e">
            <v>#NAME?</v>
          </cell>
          <cell r="F146" t="e">
            <v>#NAME?</v>
          </cell>
          <cell r="G146" t="e">
            <v>#NAME?</v>
          </cell>
          <cell r="H146" t="e">
            <v>#NAME?</v>
          </cell>
          <cell r="I146" t="e">
            <v>#NAME?</v>
          </cell>
          <cell r="J146" t="e">
            <v>#NAME?</v>
          </cell>
          <cell r="K146" t="e">
            <v>#NAME?</v>
          </cell>
          <cell r="L146" t="e">
            <v>#NAME?</v>
          </cell>
        </row>
        <row r="147">
          <cell r="B147" t="str">
            <v xml:space="preserve"> - др.виды топлива</v>
          </cell>
          <cell r="C147" t="str">
            <v>Другие виды топлива</v>
          </cell>
          <cell r="E147" t="e">
            <v>#NAME?</v>
          </cell>
          <cell r="F147" t="e">
            <v>#NAME?</v>
          </cell>
          <cell r="G147" t="e">
            <v>#NAME?</v>
          </cell>
          <cell r="H147" t="e">
            <v>#NAME?</v>
          </cell>
          <cell r="I147" t="e">
            <v>#NAME?</v>
          </cell>
          <cell r="J147" t="e">
            <v>#NAME?</v>
          </cell>
          <cell r="K147" t="e">
            <v>#NAME?</v>
          </cell>
          <cell r="L147" t="e">
            <v>#NAME?</v>
          </cell>
        </row>
        <row r="148">
          <cell r="B148" t="str">
            <v>Торф</v>
          </cell>
          <cell r="C148" t="str">
            <v>Другие виды топлива</v>
          </cell>
          <cell r="E148" t="e">
            <v>#NAME?</v>
          </cell>
          <cell r="F148" t="e">
            <v>#NAME?</v>
          </cell>
          <cell r="G148" t="e">
            <v>#NAME?</v>
          </cell>
          <cell r="H148" t="e">
            <v>#NAME?</v>
          </cell>
          <cell r="I148" t="e">
            <v>#NAME?</v>
          </cell>
          <cell r="J148" t="e">
            <v>#NAME?</v>
          </cell>
          <cell r="K148" t="e">
            <v>#NAME?</v>
          </cell>
          <cell r="L148" t="e">
            <v>#NAME?</v>
          </cell>
        </row>
        <row r="149">
          <cell r="B149" t="str">
            <v>Сланцы</v>
          </cell>
          <cell r="C149" t="str">
            <v>Другие виды топлива</v>
          </cell>
          <cell r="E149" t="e">
            <v>#NAME?</v>
          </cell>
          <cell r="F149" t="e">
            <v>#NAME?</v>
          </cell>
          <cell r="G149" t="e">
            <v>#NAME?</v>
          </cell>
          <cell r="H149" t="e">
            <v>#NAME?</v>
          </cell>
          <cell r="I149" t="e">
            <v>#NAME?</v>
          </cell>
          <cell r="J149" t="e">
            <v>#NAME?</v>
          </cell>
          <cell r="K149" t="e">
            <v>#NAME?</v>
          </cell>
          <cell r="L149" t="e">
            <v>#NAME?</v>
          </cell>
        </row>
        <row r="150">
          <cell r="B150" t="str">
            <v>Добавить строки</v>
          </cell>
        </row>
        <row r="151">
          <cell r="E151" t="e">
            <v>#NAME?</v>
          </cell>
          <cell r="F151" t="e">
            <v>#NAME?</v>
          </cell>
          <cell r="G151" t="e">
            <v>#NAME?</v>
          </cell>
          <cell r="H151" t="e">
            <v>#NAME?</v>
          </cell>
          <cell r="I151" t="e">
            <v>#NAME?</v>
          </cell>
          <cell r="J151" t="e">
            <v>#NAME?</v>
          </cell>
          <cell r="K151" t="e">
            <v>#NAME?</v>
          </cell>
          <cell r="L151" t="e">
            <v>#NAME?</v>
          </cell>
        </row>
        <row r="153">
          <cell r="E153" t="e">
            <v>#NAME?</v>
          </cell>
          <cell r="F153" t="e">
            <v>#NAME?</v>
          </cell>
          <cell r="G153" t="e">
            <v>#NAME?</v>
          </cell>
          <cell r="H153" t="e">
            <v>#NAME?</v>
          </cell>
          <cell r="I153" t="e">
            <v>#NAME?</v>
          </cell>
          <cell r="J153" t="e">
            <v>#NAME?</v>
          </cell>
          <cell r="K153" t="e">
            <v>#NAME?</v>
          </cell>
          <cell r="L153" t="e">
            <v>#NAME?</v>
          </cell>
        </row>
        <row r="154">
          <cell r="B154" t="str">
            <v xml:space="preserve"> - уголь всего, в том числе:</v>
          </cell>
          <cell r="C154" t="str">
            <v>Уголь</v>
          </cell>
          <cell r="E154" t="e">
            <v>#NAME?</v>
          </cell>
          <cell r="F154" t="e">
            <v>#NAME?</v>
          </cell>
          <cell r="G154" t="e">
            <v>#NAME?</v>
          </cell>
          <cell r="H154" t="e">
            <v>#NAME?</v>
          </cell>
          <cell r="I154" t="e">
            <v>#NAME?</v>
          </cell>
          <cell r="J154" t="e">
            <v>#NAME?</v>
          </cell>
          <cell r="K154" t="e">
            <v>#NAME?</v>
          </cell>
          <cell r="L154" t="e">
            <v>#NAME?</v>
          </cell>
        </row>
        <row r="155">
          <cell r="B155" t="str">
            <v>Уголь разреза-1</v>
          </cell>
          <cell r="C155" t="str">
            <v>Уголь</v>
          </cell>
          <cell r="E155" t="e">
            <v>#NAME?</v>
          </cell>
          <cell r="F155" t="e">
            <v>#NAME?</v>
          </cell>
          <cell r="G155" t="e">
            <v>#NAME?</v>
          </cell>
          <cell r="H155" t="e">
            <v>#NAME?</v>
          </cell>
          <cell r="I155" t="e">
            <v>#NAME?</v>
          </cell>
          <cell r="J155" t="e">
            <v>#NAME?</v>
          </cell>
          <cell r="K155" t="e">
            <v>#NAME?</v>
          </cell>
          <cell r="L155" t="e">
            <v>#NAME?</v>
          </cell>
        </row>
        <row r="156">
          <cell r="B156" t="str">
            <v>Уголь разреза-2</v>
          </cell>
          <cell r="C156" t="str">
            <v>Уголь</v>
          </cell>
          <cell r="E156" t="e">
            <v>#NAME?</v>
          </cell>
          <cell r="F156" t="e">
            <v>#NAME?</v>
          </cell>
          <cell r="G156" t="e">
            <v>#NAME?</v>
          </cell>
          <cell r="H156" t="e">
            <v>#NAME?</v>
          </cell>
          <cell r="I156" t="e">
            <v>#NAME?</v>
          </cell>
          <cell r="J156" t="e">
            <v>#NAME?</v>
          </cell>
          <cell r="K156" t="e">
            <v>#NAME?</v>
          </cell>
          <cell r="L156" t="e">
            <v>#NAME?</v>
          </cell>
        </row>
        <row r="157">
          <cell r="B157" t="str">
            <v>Добавить строки</v>
          </cell>
        </row>
        <row r="158">
          <cell r="B158" t="str">
            <v xml:space="preserve"> - мазут</v>
          </cell>
          <cell r="C158" t="str">
            <v>Мазут</v>
          </cell>
          <cell r="E158" t="e">
            <v>#NAME?</v>
          </cell>
          <cell r="F158" t="e">
            <v>#NAME?</v>
          </cell>
          <cell r="G158" t="e">
            <v>#NAME?</v>
          </cell>
          <cell r="H158" t="e">
            <v>#NAME?</v>
          </cell>
          <cell r="I158" t="e">
            <v>#NAME?</v>
          </cell>
          <cell r="J158" t="e">
            <v>#NAME?</v>
          </cell>
          <cell r="K158" t="e">
            <v>#NAME?</v>
          </cell>
          <cell r="L158" t="e">
            <v>#NAME?</v>
          </cell>
        </row>
        <row r="159">
          <cell r="B159" t="str">
            <v xml:space="preserve"> - газ всего, в том числе:</v>
          </cell>
          <cell r="C159" t="str">
            <v>Газ</v>
          </cell>
          <cell r="E159" t="e">
            <v>#NAME?</v>
          </cell>
          <cell r="F159" t="e">
            <v>#NAME?</v>
          </cell>
          <cell r="G159" t="e">
            <v>#NAME?</v>
          </cell>
          <cell r="H159" t="e">
            <v>#NAME?</v>
          </cell>
          <cell r="I159" t="e">
            <v>#NAME?</v>
          </cell>
          <cell r="J159" t="e">
            <v>#NAME?</v>
          </cell>
          <cell r="K159" t="e">
            <v>#NAME?</v>
          </cell>
          <cell r="L159" t="e">
            <v>#NAME?</v>
          </cell>
        </row>
        <row r="160">
          <cell r="B160" t="str">
            <v>Газ лимитный</v>
          </cell>
          <cell r="C160" t="str">
            <v>Газ</v>
          </cell>
          <cell r="E160" t="e">
            <v>#NAME?</v>
          </cell>
          <cell r="F160" t="e">
            <v>#NAME?</v>
          </cell>
          <cell r="G160" t="e">
            <v>#NAME?</v>
          </cell>
          <cell r="H160" t="e">
            <v>#NAME?</v>
          </cell>
          <cell r="I160" t="e">
            <v>#NAME?</v>
          </cell>
          <cell r="J160" t="e">
            <v>#NAME?</v>
          </cell>
          <cell r="K160" t="e">
            <v>#NAME?</v>
          </cell>
          <cell r="L160" t="e">
            <v>#NAME?</v>
          </cell>
        </row>
        <row r="161">
          <cell r="B161" t="str">
            <v>Газ сверхлимитный</v>
          </cell>
          <cell r="C161" t="str">
            <v>Газ</v>
          </cell>
          <cell r="E161" t="e">
            <v>#NAME?</v>
          </cell>
          <cell r="F161" t="e">
            <v>#NAME?</v>
          </cell>
          <cell r="G161" t="e">
            <v>#NAME?</v>
          </cell>
          <cell r="H161" t="e">
            <v>#NAME?</v>
          </cell>
          <cell r="I161" t="e">
            <v>#NAME?</v>
          </cell>
          <cell r="J161" t="e">
            <v>#NAME?</v>
          </cell>
          <cell r="K161" t="e">
            <v>#NAME?</v>
          </cell>
          <cell r="L161" t="e">
            <v>#NAME?</v>
          </cell>
        </row>
        <row r="162">
          <cell r="B162" t="str">
            <v>Газ коммерческий</v>
          </cell>
          <cell r="C162" t="str">
            <v>Газ</v>
          </cell>
          <cell r="E162" t="e">
            <v>#NAME?</v>
          </cell>
          <cell r="F162" t="e">
            <v>#NAME?</v>
          </cell>
          <cell r="G162" t="e">
            <v>#NAME?</v>
          </cell>
          <cell r="H162" t="e">
            <v>#NAME?</v>
          </cell>
          <cell r="I162" t="e">
            <v>#NAME?</v>
          </cell>
          <cell r="J162" t="e">
            <v>#NAME?</v>
          </cell>
          <cell r="K162" t="e">
            <v>#NAME?</v>
          </cell>
          <cell r="L162" t="e">
            <v>#NAME?</v>
          </cell>
        </row>
        <row r="163">
          <cell r="B163" t="str">
            <v xml:space="preserve"> - др.виды топлива</v>
          </cell>
          <cell r="C163" t="str">
            <v>Другие виды топлива</v>
          </cell>
          <cell r="E163" t="e">
            <v>#NAME?</v>
          </cell>
          <cell r="F163" t="e">
            <v>#NAME?</v>
          </cell>
          <cell r="G163" t="e">
            <v>#NAME?</v>
          </cell>
          <cell r="H163" t="e">
            <v>#NAME?</v>
          </cell>
          <cell r="I163" t="e">
            <v>#NAME?</v>
          </cell>
          <cell r="J163" t="e">
            <v>#NAME?</v>
          </cell>
          <cell r="K163" t="e">
            <v>#NAME?</v>
          </cell>
          <cell r="L163" t="e">
            <v>#NAME?</v>
          </cell>
        </row>
        <row r="164">
          <cell r="B164" t="str">
            <v>Торф</v>
          </cell>
          <cell r="C164" t="str">
            <v>Другие виды топлива</v>
          </cell>
          <cell r="E164" t="e">
            <v>#NAME?</v>
          </cell>
          <cell r="F164" t="e">
            <v>#NAME?</v>
          </cell>
          <cell r="G164" t="e">
            <v>#NAME?</v>
          </cell>
          <cell r="H164" t="e">
            <v>#NAME?</v>
          </cell>
          <cell r="I164" t="e">
            <v>#NAME?</v>
          </cell>
          <cell r="J164" t="e">
            <v>#NAME?</v>
          </cell>
          <cell r="K164" t="e">
            <v>#NAME?</v>
          </cell>
          <cell r="L164" t="e">
            <v>#NAME?</v>
          </cell>
        </row>
        <row r="165">
          <cell r="B165" t="str">
            <v>Сланцы</v>
          </cell>
          <cell r="C165" t="str">
            <v>Другие виды топлива</v>
          </cell>
          <cell r="E165" t="e">
            <v>#NAME?</v>
          </cell>
          <cell r="F165" t="e">
            <v>#NAME?</v>
          </cell>
          <cell r="G165" t="e">
            <v>#NAME?</v>
          </cell>
          <cell r="H165" t="e">
            <v>#NAME?</v>
          </cell>
          <cell r="I165" t="e">
            <v>#NAME?</v>
          </cell>
          <cell r="J165" t="e">
            <v>#NAME?</v>
          </cell>
          <cell r="K165" t="e">
            <v>#NAME?</v>
          </cell>
          <cell r="L165" t="e">
            <v>#NAME?</v>
          </cell>
        </row>
        <row r="166">
          <cell r="B166" t="str">
            <v>Добавить строки</v>
          </cell>
        </row>
        <row r="167">
          <cell r="E167" t="e">
            <v>#NAME?</v>
          </cell>
          <cell r="F167" t="e">
            <v>#NAME?</v>
          </cell>
          <cell r="G167" t="e">
            <v>#NAME?</v>
          </cell>
          <cell r="H167" t="e">
            <v>#NAME?</v>
          </cell>
          <cell r="I167" t="e">
            <v>#NAME?</v>
          </cell>
          <cell r="J167" t="e">
            <v>#NAME?</v>
          </cell>
          <cell r="K167" t="e">
            <v>#NAME?</v>
          </cell>
          <cell r="L167" t="e">
            <v>#NAME?</v>
          </cell>
        </row>
        <row r="169">
          <cell r="E169" t="e">
            <v>#NAME?</v>
          </cell>
          <cell r="F169" t="e">
            <v>#NAME?</v>
          </cell>
          <cell r="G169" t="e">
            <v>#NAME?</v>
          </cell>
          <cell r="H169" t="e">
            <v>#NAME?</v>
          </cell>
          <cell r="I169" t="e">
            <v>#NAME?</v>
          </cell>
          <cell r="J169" t="e">
            <v>#NAME?</v>
          </cell>
          <cell r="K169" t="e">
            <v>#NAME?</v>
          </cell>
          <cell r="L169" t="e">
            <v>#NAME?</v>
          </cell>
        </row>
        <row r="170">
          <cell r="C170" t="str">
            <v>Уголь</v>
          </cell>
          <cell r="E170" t="e">
            <v>#NAME?</v>
          </cell>
          <cell r="F170" t="e">
            <v>#NAME?</v>
          </cell>
          <cell r="G170" t="e">
            <v>#NAME?</v>
          </cell>
          <cell r="H170" t="e">
            <v>#NAME?</v>
          </cell>
          <cell r="I170" t="e">
            <v>#NAME?</v>
          </cell>
          <cell r="J170" t="e">
            <v>#NAME?</v>
          </cell>
          <cell r="K170" t="e">
            <v>#NAME?</v>
          </cell>
          <cell r="L170" t="e">
            <v>#NAME?</v>
          </cell>
        </row>
        <row r="171">
          <cell r="B171" t="str">
            <v>Уголь разреза-1</v>
          </cell>
          <cell r="C171" t="str">
            <v>Уголь</v>
          </cell>
          <cell r="E171" t="e">
            <v>#NAME?</v>
          </cell>
          <cell r="F171" t="e">
            <v>#NAME?</v>
          </cell>
          <cell r="G171" t="e">
            <v>#NAME?</v>
          </cell>
          <cell r="H171" t="e">
            <v>#NAME?</v>
          </cell>
          <cell r="I171" t="e">
            <v>#NAME?</v>
          </cell>
          <cell r="J171" t="e">
            <v>#NAME?</v>
          </cell>
          <cell r="K171" t="e">
            <v>#NAME?</v>
          </cell>
          <cell r="L171" t="e">
            <v>#NAME?</v>
          </cell>
        </row>
        <row r="172">
          <cell r="B172" t="str">
            <v>Уголь разреза-2</v>
          </cell>
          <cell r="C172" t="str">
            <v>Уголь</v>
          </cell>
          <cell r="E172" t="e">
            <v>#NAME?</v>
          </cell>
          <cell r="F172" t="e">
            <v>#NAME?</v>
          </cell>
          <cell r="G172" t="e">
            <v>#NAME?</v>
          </cell>
          <cell r="H172" t="e">
            <v>#NAME?</v>
          </cell>
          <cell r="I172" t="e">
            <v>#NAME?</v>
          </cell>
          <cell r="J172" t="e">
            <v>#NAME?</v>
          </cell>
          <cell r="K172" t="e">
            <v>#NAME?</v>
          </cell>
          <cell r="L172" t="e">
            <v>#NAME?</v>
          </cell>
        </row>
        <row r="174">
          <cell r="C174" t="str">
            <v>Мазут</v>
          </cell>
          <cell r="E174" t="e">
            <v>#NAME?</v>
          </cell>
          <cell r="F174" t="e">
            <v>#NAME?</v>
          </cell>
          <cell r="G174" t="e">
            <v>#NAME?</v>
          </cell>
          <cell r="H174" t="e">
            <v>#NAME?</v>
          </cell>
          <cell r="I174" t="e">
            <v>#NAME?</v>
          </cell>
          <cell r="J174" t="e">
            <v>#NAME?</v>
          </cell>
          <cell r="K174" t="e">
            <v>#NAME?</v>
          </cell>
          <cell r="L174" t="e">
            <v>#NAME?</v>
          </cell>
        </row>
        <row r="175">
          <cell r="C175" t="str">
            <v>Газ</v>
          </cell>
          <cell r="E175" t="e">
            <v>#NAME?</v>
          </cell>
          <cell r="F175" t="e">
            <v>#NAME?</v>
          </cell>
          <cell r="G175" t="e">
            <v>#NAME?</v>
          </cell>
          <cell r="H175" t="e">
            <v>#NAME?</v>
          </cell>
          <cell r="I175" t="e">
            <v>#NAME?</v>
          </cell>
          <cell r="J175" t="e">
            <v>#NAME?</v>
          </cell>
          <cell r="K175" t="e">
            <v>#NAME?</v>
          </cell>
          <cell r="L175" t="e">
            <v>#NAME?</v>
          </cell>
        </row>
        <row r="176">
          <cell r="C176" t="str">
            <v>Газ</v>
          </cell>
          <cell r="E176" t="e">
            <v>#NAME?</v>
          </cell>
          <cell r="F176" t="e">
            <v>#NAME?</v>
          </cell>
          <cell r="G176" t="e">
            <v>#NAME?</v>
          </cell>
          <cell r="H176" t="e">
            <v>#NAME?</v>
          </cell>
          <cell r="I176" t="e">
            <v>#NAME?</v>
          </cell>
          <cell r="J176" t="e">
            <v>#NAME?</v>
          </cell>
          <cell r="K176" t="e">
            <v>#NAME?</v>
          </cell>
          <cell r="L176" t="e">
            <v>#NAME?</v>
          </cell>
        </row>
        <row r="177">
          <cell r="C177" t="str">
            <v>Газ</v>
          </cell>
          <cell r="E177" t="e">
            <v>#NAME?</v>
          </cell>
          <cell r="F177" t="e">
            <v>#NAME?</v>
          </cell>
          <cell r="G177" t="e">
            <v>#NAME?</v>
          </cell>
          <cell r="H177" t="e">
            <v>#NAME?</v>
          </cell>
          <cell r="I177" t="e">
            <v>#NAME?</v>
          </cell>
          <cell r="J177" t="e">
            <v>#NAME?</v>
          </cell>
          <cell r="K177" t="e">
            <v>#NAME?</v>
          </cell>
          <cell r="L177" t="e">
            <v>#NAME?</v>
          </cell>
        </row>
        <row r="178">
          <cell r="C178" t="str">
            <v>Газ</v>
          </cell>
          <cell r="E178" t="e">
            <v>#NAME?</v>
          </cell>
          <cell r="F178" t="e">
            <v>#NAME?</v>
          </cell>
          <cell r="G178" t="e">
            <v>#NAME?</v>
          </cell>
          <cell r="H178" t="e">
            <v>#NAME?</v>
          </cell>
          <cell r="I178" t="e">
            <v>#NAME?</v>
          </cell>
          <cell r="J178" t="e">
            <v>#NAME?</v>
          </cell>
          <cell r="K178" t="e">
            <v>#NAME?</v>
          </cell>
          <cell r="L178" t="e">
            <v>#NAME?</v>
          </cell>
        </row>
        <row r="179">
          <cell r="C179" t="str">
            <v>Другие виды топлива</v>
          </cell>
          <cell r="E179" t="e">
            <v>#NAME?</v>
          </cell>
          <cell r="F179" t="e">
            <v>#NAME?</v>
          </cell>
          <cell r="G179" t="e">
            <v>#NAME?</v>
          </cell>
          <cell r="H179" t="e">
            <v>#NAME?</v>
          </cell>
          <cell r="I179" t="e">
            <v>#NAME?</v>
          </cell>
          <cell r="J179" t="e">
            <v>#NAME?</v>
          </cell>
          <cell r="K179" t="e">
            <v>#NAME?</v>
          </cell>
          <cell r="L179" t="e">
            <v>#NAME?</v>
          </cell>
        </row>
        <row r="180">
          <cell r="B180" t="str">
            <v>Торф</v>
          </cell>
          <cell r="C180" t="str">
            <v>Другие виды топлива</v>
          </cell>
          <cell r="E180" t="e">
            <v>#NAME?</v>
          </cell>
          <cell r="F180" t="e">
            <v>#NAME?</v>
          </cell>
          <cell r="G180" t="e">
            <v>#NAME?</v>
          </cell>
          <cell r="H180" t="e">
            <v>#NAME?</v>
          </cell>
          <cell r="I180" t="e">
            <v>#NAME?</v>
          </cell>
          <cell r="J180" t="e">
            <v>#NAME?</v>
          </cell>
          <cell r="K180" t="e">
            <v>#NAME?</v>
          </cell>
          <cell r="L180" t="e">
            <v>#NAME?</v>
          </cell>
        </row>
        <row r="181">
          <cell r="B181" t="str">
            <v>Сланцы</v>
          </cell>
          <cell r="C181" t="str">
            <v>Другие виды топлива</v>
          </cell>
          <cell r="E181" t="e">
            <v>#NAME?</v>
          </cell>
          <cell r="F181" t="e">
            <v>#NAME?</v>
          </cell>
          <cell r="G181" t="e">
            <v>#NAME?</v>
          </cell>
          <cell r="H181" t="e">
            <v>#NAME?</v>
          </cell>
          <cell r="I181" t="e">
            <v>#NAME?</v>
          </cell>
          <cell r="J181" t="e">
            <v>#NAME?</v>
          </cell>
          <cell r="K181" t="e">
            <v>#NAME?</v>
          </cell>
          <cell r="L181" t="e">
            <v>#NAME?</v>
          </cell>
        </row>
        <row r="183">
          <cell r="E183" t="e">
            <v>#NAME?</v>
          </cell>
          <cell r="F183" t="e">
            <v>#NAME?</v>
          </cell>
          <cell r="G183" t="e">
            <v>#NAME?</v>
          </cell>
          <cell r="H183" t="e">
            <v>#NAME?</v>
          </cell>
          <cell r="I183" t="e">
            <v>#NAME?</v>
          </cell>
          <cell r="J183" t="e">
            <v>#NAME?</v>
          </cell>
          <cell r="K183" t="e">
            <v>#NAME?</v>
          </cell>
          <cell r="L183" t="e">
            <v>#NAME?</v>
          </cell>
        </row>
        <row r="186">
          <cell r="E186" t="e">
            <v>#NAME?</v>
          </cell>
          <cell r="F186" t="e">
            <v>#NAME?</v>
          </cell>
          <cell r="G186" t="e">
            <v>#NAME?</v>
          </cell>
          <cell r="H186" t="e">
            <v>#NAME?</v>
          </cell>
          <cell r="I186" t="e">
            <v>#NAME?</v>
          </cell>
          <cell r="J186" t="e">
            <v>#NAME?</v>
          </cell>
          <cell r="K186" t="e">
            <v>#NAME?</v>
          </cell>
          <cell r="L186" t="e">
            <v>#NAME?</v>
          </cell>
        </row>
        <row r="187">
          <cell r="B187" t="str">
            <v>Уголь разреза-1</v>
          </cell>
          <cell r="E187" t="e">
            <v>#NAME?</v>
          </cell>
          <cell r="F187" t="e">
            <v>#NAME?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B188" t="str">
            <v>Уголь разреза-2</v>
          </cell>
          <cell r="E188" t="e">
            <v>#NAME?</v>
          </cell>
          <cell r="F188" t="e">
            <v>#NAME?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</row>
        <row r="190">
          <cell r="E190" t="e">
            <v>#NAME?</v>
          </cell>
          <cell r="F190" t="e">
            <v>#NAME?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E191" t="e">
            <v>#NAME?</v>
          </cell>
          <cell r="F191" t="e">
            <v>#NAME?</v>
          </cell>
          <cell r="G191" t="e">
            <v>#NAME?</v>
          </cell>
          <cell r="H191" t="e">
            <v>#NAME?</v>
          </cell>
          <cell r="I191" t="e">
            <v>#NAME?</v>
          </cell>
          <cell r="J191" t="e">
            <v>#NAME?</v>
          </cell>
          <cell r="K191" t="e">
            <v>#NAME?</v>
          </cell>
          <cell r="L191" t="e">
            <v>#NAME?</v>
          </cell>
        </row>
        <row r="192">
          <cell r="E192" t="e">
            <v>#NAME?</v>
          </cell>
          <cell r="F192" t="e">
            <v>#NAME?</v>
          </cell>
          <cell r="G192">
            <v>972.38969999999995</v>
          </cell>
          <cell r="H192">
            <v>972.38969999999995</v>
          </cell>
          <cell r="I192">
            <v>1005.0509999999999</v>
          </cell>
          <cell r="J192">
            <v>1005.0509999999999</v>
          </cell>
          <cell r="K192">
            <v>980.91729999999995</v>
          </cell>
          <cell r="L192">
            <v>980.91729999999995</v>
          </cell>
        </row>
        <row r="193">
          <cell r="E193" t="e">
            <v>#NAME?</v>
          </cell>
          <cell r="F193" t="e">
            <v>#NAME?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</row>
        <row r="194">
          <cell r="E194" t="e">
            <v>#NAME?</v>
          </cell>
          <cell r="F194" t="e">
            <v>#NAME?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</row>
        <row r="195">
          <cell r="E195" t="e">
            <v>#NAME?</v>
          </cell>
          <cell r="F195" t="e">
            <v>#NAME?</v>
          </cell>
          <cell r="G195" t="e">
            <v>#NAME?</v>
          </cell>
          <cell r="H195" t="e">
            <v>#NAME?</v>
          </cell>
          <cell r="I195" t="e">
            <v>#NAME?</v>
          </cell>
          <cell r="J195" t="e">
            <v>#NAME?</v>
          </cell>
          <cell r="K195" t="e">
            <v>#NAME?</v>
          </cell>
          <cell r="L195" t="e">
            <v>#NAME?</v>
          </cell>
        </row>
        <row r="196">
          <cell r="B196" t="str">
            <v>Торф</v>
          </cell>
          <cell r="E196" t="e">
            <v>#NAME?</v>
          </cell>
          <cell r="F196" t="e">
            <v>#NAME?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B197" t="str">
            <v>Сланцы</v>
          </cell>
          <cell r="E197" t="e">
            <v>#NAME?</v>
          </cell>
          <cell r="F197" t="e">
            <v>#NAME?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0">
          <cell r="E200" t="e">
            <v>#NAME?</v>
          </cell>
          <cell r="F200" t="e">
            <v>#NAME?</v>
          </cell>
          <cell r="G200" t="e">
            <v>#NAME?</v>
          </cell>
          <cell r="H200" t="e">
            <v>#NAME?</v>
          </cell>
          <cell r="I200" t="e">
            <v>#NAME?</v>
          </cell>
          <cell r="J200" t="e">
            <v>#NAME?</v>
          </cell>
          <cell r="K200" t="e">
            <v>#NAME?</v>
          </cell>
          <cell r="L200" t="e">
            <v>#NAME?</v>
          </cell>
        </row>
      </sheetData>
      <sheetData sheetId="9">
        <row r="3">
          <cell r="E3" t="str">
            <v>Тюменская ТЭЦ-1</v>
          </cell>
          <cell r="J3" t="str">
            <v>Тюменская ТЭЦ-2</v>
          </cell>
          <cell r="O3" t="str">
            <v>Тобольская ТЭЦ</v>
          </cell>
        </row>
        <row r="7">
          <cell r="E7">
            <v>928.44100000000003</v>
          </cell>
          <cell r="F7">
            <v>1037.0219999999999</v>
          </cell>
          <cell r="G7">
            <v>1183.4739999999999</v>
          </cell>
          <cell r="H7">
            <v>1049.6456666666666</v>
          </cell>
          <cell r="I7">
            <v>1272.68</v>
          </cell>
          <cell r="J7">
            <v>1537.6969999999999</v>
          </cell>
          <cell r="K7">
            <v>1790.8409999999999</v>
          </cell>
          <cell r="L7">
            <v>1492.8019999999999</v>
          </cell>
          <cell r="M7">
            <v>1607.113333333333</v>
          </cell>
          <cell r="N7">
            <v>1737.45</v>
          </cell>
          <cell r="O7">
            <v>1200.9190000000001</v>
          </cell>
          <cell r="P7">
            <v>1306.7809999999999</v>
          </cell>
          <cell r="Q7">
            <v>1261.126</v>
          </cell>
          <cell r="R7">
            <v>1256.2753333333333</v>
          </cell>
          <cell r="S7">
            <v>1248.93</v>
          </cell>
        </row>
        <row r="8">
          <cell r="B8" t="str">
            <v xml:space="preserve"> - уголь всего, в том числе:</v>
          </cell>
          <cell r="C8" t="str">
            <v>Уголь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B9" t="str">
            <v>Уголь разреза-1</v>
          </cell>
          <cell r="C9" t="str">
            <v>Уголь</v>
          </cell>
          <cell r="H9">
            <v>0</v>
          </cell>
          <cell r="M9">
            <v>0</v>
          </cell>
          <cell r="R9">
            <v>0</v>
          </cell>
        </row>
        <row r="10">
          <cell r="B10" t="str">
            <v>Уголь разреза-2</v>
          </cell>
          <cell r="C10" t="str">
            <v>Уголь</v>
          </cell>
          <cell r="H10">
            <v>0</v>
          </cell>
          <cell r="M10">
            <v>0</v>
          </cell>
          <cell r="R10">
            <v>0</v>
          </cell>
        </row>
        <row r="11">
          <cell r="B11" t="str">
            <v>Добавить строки</v>
          </cell>
        </row>
        <row r="12">
          <cell r="B12" t="str">
            <v xml:space="preserve"> - мазут</v>
          </cell>
          <cell r="C12" t="str">
            <v>Мазут</v>
          </cell>
          <cell r="H12">
            <v>0</v>
          </cell>
          <cell r="M12">
            <v>0</v>
          </cell>
          <cell r="R12">
            <v>0</v>
          </cell>
        </row>
        <row r="13">
          <cell r="B13" t="str">
            <v xml:space="preserve"> - газ всего, в том числе:</v>
          </cell>
          <cell r="C13" t="str">
            <v>Газ</v>
          </cell>
          <cell r="E13">
            <v>928.44100000000003</v>
          </cell>
          <cell r="F13">
            <v>1037.0219999999999</v>
          </cell>
          <cell r="G13">
            <v>1183.4739999999999</v>
          </cell>
          <cell r="H13">
            <v>1049.6456666666666</v>
          </cell>
          <cell r="I13">
            <v>1272.68</v>
          </cell>
          <cell r="J13">
            <v>1537.6969999999999</v>
          </cell>
          <cell r="K13">
            <v>1790.8409999999999</v>
          </cell>
          <cell r="L13">
            <v>1492.8019999999999</v>
          </cell>
          <cell r="M13">
            <v>1607.113333333333</v>
          </cell>
          <cell r="N13">
            <v>1737.45</v>
          </cell>
          <cell r="O13">
            <v>1200.9190000000001</v>
          </cell>
          <cell r="P13">
            <v>1306.7809999999999</v>
          </cell>
          <cell r="Q13">
            <v>1261.126</v>
          </cell>
          <cell r="R13">
            <v>1256.2753333333333</v>
          </cell>
          <cell r="S13">
            <v>1248.93</v>
          </cell>
        </row>
        <row r="14">
          <cell r="B14" t="str">
            <v>Газ лимитный</v>
          </cell>
          <cell r="C14" t="str">
            <v>Газ</v>
          </cell>
          <cell r="E14">
            <v>928.44100000000003</v>
          </cell>
          <cell r="F14">
            <v>1037.0219999999999</v>
          </cell>
          <cell r="G14">
            <v>1183.4739999999999</v>
          </cell>
          <cell r="H14">
            <v>1049.6456666666666</v>
          </cell>
          <cell r="I14">
            <v>1272.68</v>
          </cell>
          <cell r="J14">
            <v>1537.6969999999999</v>
          </cell>
          <cell r="K14">
            <v>1790.8409999999999</v>
          </cell>
          <cell r="L14">
            <v>1492.8019999999999</v>
          </cell>
          <cell r="M14">
            <v>1607.113333333333</v>
          </cell>
          <cell r="N14">
            <v>1737.45</v>
          </cell>
          <cell r="O14">
            <v>1200.9190000000001</v>
          </cell>
          <cell r="P14">
            <v>1306.7809999999999</v>
          </cell>
          <cell r="Q14">
            <v>1261.126</v>
          </cell>
          <cell r="R14">
            <v>1256.2753333333333</v>
          </cell>
          <cell r="S14">
            <v>1248.93</v>
          </cell>
        </row>
        <row r="15">
          <cell r="B15" t="str">
            <v>Газ сверхлимитный</v>
          </cell>
          <cell r="C15" t="str">
            <v>Газ</v>
          </cell>
          <cell r="H15">
            <v>0</v>
          </cell>
          <cell r="M15">
            <v>0</v>
          </cell>
          <cell r="R15">
            <v>0</v>
          </cell>
        </row>
        <row r="16">
          <cell r="B16" t="str">
            <v>Газ коммерческий</v>
          </cell>
          <cell r="C16" t="str">
            <v>Газ</v>
          </cell>
          <cell r="H16">
            <v>0</v>
          </cell>
          <cell r="M16">
            <v>0</v>
          </cell>
          <cell r="R16">
            <v>0</v>
          </cell>
        </row>
        <row r="17">
          <cell r="B17" t="str">
            <v xml:space="preserve"> - др.виды топлива</v>
          </cell>
          <cell r="C17" t="str">
            <v>Другие виды топлива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B18" t="str">
            <v>Торф</v>
          </cell>
          <cell r="C18" t="str">
            <v>Другие виды топлива</v>
          </cell>
          <cell r="H18">
            <v>0</v>
          </cell>
          <cell r="M18">
            <v>0</v>
          </cell>
          <cell r="R18">
            <v>0</v>
          </cell>
        </row>
        <row r="19">
          <cell r="B19" t="str">
            <v>Сланцы</v>
          </cell>
          <cell r="C19" t="str">
            <v>Другие виды топлива</v>
          </cell>
          <cell r="H19">
            <v>0</v>
          </cell>
          <cell r="M19">
            <v>0</v>
          </cell>
          <cell r="R19">
            <v>0</v>
          </cell>
        </row>
        <row r="20">
          <cell r="B20" t="str">
            <v>Добавить строки</v>
          </cell>
        </row>
        <row r="21">
          <cell r="H21">
            <v>0</v>
          </cell>
          <cell r="M21">
            <v>0</v>
          </cell>
          <cell r="R21">
            <v>0</v>
          </cell>
        </row>
        <row r="23">
          <cell r="E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  <cell r="P23" t="e">
            <v>#NAME?</v>
          </cell>
          <cell r="Q23" t="e">
            <v>#NAME?</v>
          </cell>
          <cell r="R23" t="e">
            <v>#NAME?</v>
          </cell>
          <cell r="S23" t="e">
            <v>#NAME?</v>
          </cell>
        </row>
        <row r="24">
          <cell r="B24" t="str">
            <v xml:space="preserve"> - уголь всего, в том числе:</v>
          </cell>
          <cell r="C24" t="str">
            <v>Уголь</v>
          </cell>
          <cell r="E24" t="e">
            <v>#NAME?</v>
          </cell>
          <cell r="F24" t="e">
            <v>#NAME?</v>
          </cell>
          <cell r="G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  <cell r="P24" t="e">
            <v>#NAME?</v>
          </cell>
          <cell r="Q24" t="e">
            <v>#NAME?</v>
          </cell>
          <cell r="R24" t="e">
            <v>#NAME?</v>
          </cell>
          <cell r="S24" t="e">
            <v>#NAME?</v>
          </cell>
        </row>
        <row r="25">
          <cell r="B25" t="str">
            <v>Уголь разреза-1</v>
          </cell>
          <cell r="C25" t="str">
            <v>Уголь</v>
          </cell>
          <cell r="E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  <cell r="P25" t="e">
            <v>#NAME?</v>
          </cell>
          <cell r="Q25" t="e">
            <v>#NAME?</v>
          </cell>
          <cell r="R25" t="e">
            <v>#NAME?</v>
          </cell>
          <cell r="S25" t="e">
            <v>#NAME?</v>
          </cell>
        </row>
        <row r="26">
          <cell r="B26" t="str">
            <v>Уголь разреза-2</v>
          </cell>
          <cell r="C26" t="str">
            <v>Уголь</v>
          </cell>
          <cell r="E26" t="e">
            <v>#NAME?</v>
          </cell>
          <cell r="F26" t="e">
            <v>#NAME?</v>
          </cell>
          <cell r="G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 t="e">
            <v>#NAME?</v>
          </cell>
          <cell r="M26" t="e">
            <v>#NAME?</v>
          </cell>
          <cell r="N26" t="e">
            <v>#NAME?</v>
          </cell>
          <cell r="O26" t="e">
            <v>#NAME?</v>
          </cell>
          <cell r="P26" t="e">
            <v>#NAME?</v>
          </cell>
          <cell r="Q26" t="e">
            <v>#NAME?</v>
          </cell>
          <cell r="R26" t="e">
            <v>#NAME?</v>
          </cell>
          <cell r="S26" t="e">
            <v>#NAME?</v>
          </cell>
        </row>
        <row r="27">
          <cell r="B27" t="str">
            <v>Добавить строки</v>
          </cell>
        </row>
        <row r="28">
          <cell r="B28" t="str">
            <v xml:space="preserve"> - мазут</v>
          </cell>
          <cell r="C28" t="str">
            <v>Мазут</v>
          </cell>
          <cell r="E28" t="e">
            <v>#NAME?</v>
          </cell>
          <cell r="F28" t="e">
            <v>#NAME?</v>
          </cell>
          <cell r="G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  <cell r="K28" t="e">
            <v>#NAME?</v>
          </cell>
          <cell r="L28" t="e">
            <v>#NAME?</v>
          </cell>
          <cell r="M28" t="e">
            <v>#NAME?</v>
          </cell>
          <cell r="N28" t="e">
            <v>#NAME?</v>
          </cell>
          <cell r="O28" t="e">
            <v>#NAME?</v>
          </cell>
          <cell r="P28" t="e">
            <v>#NAME?</v>
          </cell>
          <cell r="Q28" t="e">
            <v>#NAME?</v>
          </cell>
          <cell r="R28" t="e">
            <v>#NAME?</v>
          </cell>
          <cell r="S28" t="e">
            <v>#NAME?</v>
          </cell>
        </row>
        <row r="29">
          <cell r="B29" t="str">
            <v xml:space="preserve"> - газ всего, в том числе:</v>
          </cell>
          <cell r="C29" t="str">
            <v>Газ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</row>
        <row r="30">
          <cell r="B30" t="str">
            <v>Газ лимитный</v>
          </cell>
          <cell r="C30" t="str">
            <v>Газ</v>
          </cell>
          <cell r="E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</row>
        <row r="31">
          <cell r="B31" t="str">
            <v>Газ сверхлимитный</v>
          </cell>
          <cell r="C31" t="str">
            <v>Газ</v>
          </cell>
          <cell r="E31" t="e">
            <v>#NAME?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  <cell r="K31" t="e">
            <v>#NAME?</v>
          </cell>
          <cell r="L31" t="e">
            <v>#NAME?</v>
          </cell>
          <cell r="M31" t="e">
            <v>#NAME?</v>
          </cell>
          <cell r="N31" t="e">
            <v>#NAME?</v>
          </cell>
          <cell r="O31" t="e">
            <v>#NAME?</v>
          </cell>
          <cell r="P31" t="e">
            <v>#NAME?</v>
          </cell>
          <cell r="Q31" t="e">
            <v>#NAME?</v>
          </cell>
          <cell r="R31" t="e">
            <v>#NAME?</v>
          </cell>
          <cell r="S31" t="e">
            <v>#NAME?</v>
          </cell>
        </row>
        <row r="32">
          <cell r="B32" t="str">
            <v>Газ коммерческий</v>
          </cell>
          <cell r="C32" t="str">
            <v>Газ</v>
          </cell>
          <cell r="E32" t="e">
            <v>#NAME?</v>
          </cell>
          <cell r="F32" t="e">
            <v>#NAME?</v>
          </cell>
          <cell r="G32" t="e">
            <v>#NAME?</v>
          </cell>
          <cell r="H32" t="e">
            <v>#NAME?</v>
          </cell>
          <cell r="I32" t="e">
            <v>#NAME?</v>
          </cell>
          <cell r="J32" t="e">
            <v>#NAME?</v>
          </cell>
          <cell r="K32" t="e">
            <v>#NAME?</v>
          </cell>
          <cell r="L32" t="e">
            <v>#NAME?</v>
          </cell>
          <cell r="M32" t="e">
            <v>#NAME?</v>
          </cell>
          <cell r="N32" t="e">
            <v>#NAME?</v>
          </cell>
          <cell r="O32" t="e">
            <v>#NAME?</v>
          </cell>
          <cell r="P32" t="e">
            <v>#NAME?</v>
          </cell>
          <cell r="Q32" t="e">
            <v>#NAME?</v>
          </cell>
          <cell r="R32" t="e">
            <v>#NAME?</v>
          </cell>
          <cell r="S32" t="e">
            <v>#NAME?</v>
          </cell>
        </row>
        <row r="33">
          <cell r="B33" t="str">
            <v xml:space="preserve"> - др.виды топлива</v>
          </cell>
          <cell r="C33" t="str">
            <v>Другие виды топлива</v>
          </cell>
          <cell r="E33" t="e">
            <v>#NAME?</v>
          </cell>
          <cell r="F33" t="e">
            <v>#NAME?</v>
          </cell>
          <cell r="G33" t="e">
            <v>#NAME?</v>
          </cell>
          <cell r="H33" t="e">
            <v>#NAME?</v>
          </cell>
          <cell r="I33" t="e">
            <v>#NAME?</v>
          </cell>
          <cell r="J33" t="e">
            <v>#NAME?</v>
          </cell>
          <cell r="K33" t="e">
            <v>#NAME?</v>
          </cell>
          <cell r="L33" t="e">
            <v>#NAME?</v>
          </cell>
          <cell r="M33" t="e">
            <v>#NAME?</v>
          </cell>
          <cell r="N33" t="e">
            <v>#NAME?</v>
          </cell>
          <cell r="O33" t="e">
            <v>#NAME?</v>
          </cell>
          <cell r="P33" t="e">
            <v>#NAME?</v>
          </cell>
          <cell r="Q33" t="e">
            <v>#NAME?</v>
          </cell>
          <cell r="R33" t="e">
            <v>#NAME?</v>
          </cell>
          <cell r="S33" t="e">
            <v>#NAME?</v>
          </cell>
        </row>
        <row r="34">
          <cell r="B34" t="str">
            <v>Торф</v>
          </cell>
          <cell r="C34" t="str">
            <v>Другие виды топлива</v>
          </cell>
          <cell r="E34" t="e">
            <v>#NAME?</v>
          </cell>
          <cell r="F34" t="e">
            <v>#NAME?</v>
          </cell>
          <cell r="G34" t="e">
            <v>#NAME?</v>
          </cell>
          <cell r="H34" t="e">
            <v>#NAME?</v>
          </cell>
          <cell r="I34" t="e">
            <v>#NAME?</v>
          </cell>
          <cell r="J34" t="e">
            <v>#NAME?</v>
          </cell>
          <cell r="K34" t="e">
            <v>#NAME?</v>
          </cell>
          <cell r="L34" t="e">
            <v>#NAME?</v>
          </cell>
          <cell r="M34" t="e">
            <v>#NAME?</v>
          </cell>
          <cell r="N34" t="e">
            <v>#NAME?</v>
          </cell>
          <cell r="O34" t="e">
            <v>#NAME?</v>
          </cell>
          <cell r="P34" t="e">
            <v>#NAME?</v>
          </cell>
          <cell r="Q34" t="e">
            <v>#NAME?</v>
          </cell>
          <cell r="R34" t="e">
            <v>#NAME?</v>
          </cell>
          <cell r="S34" t="e">
            <v>#NAME?</v>
          </cell>
        </row>
        <row r="35">
          <cell r="B35" t="str">
            <v>Сланцы</v>
          </cell>
          <cell r="C35" t="str">
            <v>Другие виды топлива</v>
          </cell>
          <cell r="E35" t="e">
            <v>#NAME?</v>
          </cell>
          <cell r="F35" t="e">
            <v>#NAME?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  <cell r="K35" t="e">
            <v>#NAME?</v>
          </cell>
          <cell r="L35" t="e">
            <v>#NAME?</v>
          </cell>
          <cell r="M35" t="e">
            <v>#NAME?</v>
          </cell>
          <cell r="N35" t="e">
            <v>#NAME?</v>
          </cell>
          <cell r="O35" t="e">
            <v>#NAME?</v>
          </cell>
          <cell r="P35" t="e">
            <v>#NAME?</v>
          </cell>
          <cell r="Q35" t="e">
            <v>#NAME?</v>
          </cell>
          <cell r="R35" t="e">
            <v>#NAME?</v>
          </cell>
          <cell r="S35" t="e">
            <v>#NAME?</v>
          </cell>
        </row>
        <row r="36">
          <cell r="B36" t="str">
            <v>Добавить строки</v>
          </cell>
        </row>
        <row r="39">
          <cell r="B39" t="str">
            <v xml:space="preserve"> - уголь всего, в том числе:</v>
          </cell>
          <cell r="C39" t="str">
            <v>Уголь</v>
          </cell>
        </row>
        <row r="40">
          <cell r="B40" t="str">
            <v>Уголь разреза-1</v>
          </cell>
          <cell r="C40" t="str">
            <v>Уголь</v>
          </cell>
        </row>
        <row r="41">
          <cell r="B41" t="str">
            <v>Уголь разреза-2</v>
          </cell>
          <cell r="C41" t="str">
            <v>Уголь</v>
          </cell>
        </row>
        <row r="42">
          <cell r="B42" t="str">
            <v>Добавить строки</v>
          </cell>
        </row>
        <row r="43">
          <cell r="B43" t="str">
            <v xml:space="preserve"> - мазут</v>
          </cell>
          <cell r="C43" t="str">
            <v>Мазут</v>
          </cell>
        </row>
        <row r="44">
          <cell r="B44" t="str">
            <v xml:space="preserve"> - газ всего, в том числе:</v>
          </cell>
          <cell r="C44" t="str">
            <v>Газ</v>
          </cell>
        </row>
        <row r="45">
          <cell r="B45" t="str">
            <v>Газ лимитный</v>
          </cell>
          <cell r="C45" t="str">
            <v>Газ</v>
          </cell>
          <cell r="E45">
            <v>1.141</v>
          </cell>
          <cell r="F45">
            <v>1.141</v>
          </cell>
          <cell r="G45">
            <v>1.141</v>
          </cell>
          <cell r="I45">
            <v>1.141</v>
          </cell>
          <cell r="J45">
            <v>1.141</v>
          </cell>
          <cell r="K45">
            <v>1.141</v>
          </cell>
          <cell r="L45">
            <v>1.141</v>
          </cell>
          <cell r="N45">
            <v>1.141</v>
          </cell>
          <cell r="O45">
            <v>1.141</v>
          </cell>
          <cell r="P45">
            <v>1.141</v>
          </cell>
          <cell r="Q45">
            <v>1.141</v>
          </cell>
          <cell r="S45">
            <v>1.141</v>
          </cell>
        </row>
        <row r="46">
          <cell r="B46" t="str">
            <v>Газ сверхлимитный</v>
          </cell>
          <cell r="C46" t="str">
            <v>Газ</v>
          </cell>
        </row>
        <row r="47">
          <cell r="B47" t="str">
            <v>Газ коммерческий</v>
          </cell>
          <cell r="C47" t="str">
            <v>Газ</v>
          </cell>
        </row>
        <row r="48">
          <cell r="B48" t="str">
            <v xml:space="preserve"> - др.виды топлива</v>
          </cell>
          <cell r="C48" t="str">
            <v>Другие виды топлива</v>
          </cell>
        </row>
        <row r="49">
          <cell r="B49" t="str">
            <v>Торф</v>
          </cell>
          <cell r="C49" t="str">
            <v>Другие виды топлива</v>
          </cell>
        </row>
        <row r="50">
          <cell r="B50" t="str">
            <v>Сланцы</v>
          </cell>
          <cell r="C50" t="str">
            <v>Другие виды топлива</v>
          </cell>
        </row>
        <row r="51">
          <cell r="B51" t="str">
            <v>Добавить строки</v>
          </cell>
        </row>
      </sheetData>
      <sheetData sheetId="10" refreshError="1"/>
      <sheetData sheetId="11">
        <row r="7">
          <cell r="D7">
            <v>2844</v>
          </cell>
          <cell r="E7">
            <v>2844</v>
          </cell>
          <cell r="F7">
            <v>2634</v>
          </cell>
          <cell r="G7">
            <v>2634</v>
          </cell>
          <cell r="H7">
            <v>2634</v>
          </cell>
          <cell r="I7" t="e">
            <v>#NAME?</v>
          </cell>
          <cell r="J7" t="e">
            <v>#NAME?</v>
          </cell>
          <cell r="K7" t="e">
            <v>#NAME?</v>
          </cell>
          <cell r="L7" t="e">
            <v>#NAME?</v>
          </cell>
        </row>
        <row r="8">
          <cell r="D8">
            <v>616</v>
          </cell>
          <cell r="E8">
            <v>616</v>
          </cell>
          <cell r="F8">
            <v>247</v>
          </cell>
          <cell r="G8">
            <v>247</v>
          </cell>
          <cell r="H8">
            <v>247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</row>
        <row r="9">
          <cell r="D9">
            <v>2844</v>
          </cell>
          <cell r="E9">
            <v>2844</v>
          </cell>
          <cell r="F9">
            <v>2634</v>
          </cell>
          <cell r="G9">
            <v>2634</v>
          </cell>
          <cell r="H9">
            <v>2634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</row>
        <row r="10">
          <cell r="D10">
            <v>2228</v>
          </cell>
          <cell r="E10">
            <v>2228</v>
          </cell>
          <cell r="F10">
            <v>2387</v>
          </cell>
          <cell r="G10">
            <v>2387</v>
          </cell>
          <cell r="H10">
            <v>2387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</row>
        <row r="11">
          <cell r="D11">
            <v>850</v>
          </cell>
          <cell r="E11">
            <v>850</v>
          </cell>
          <cell r="F11">
            <v>1711</v>
          </cell>
          <cell r="G11">
            <v>1711</v>
          </cell>
          <cell r="H11">
            <v>1711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  <row r="12"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</row>
        <row r="13"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</row>
        <row r="14">
          <cell r="D14">
            <v>850</v>
          </cell>
          <cell r="E14">
            <v>850</v>
          </cell>
          <cell r="F14">
            <v>1711</v>
          </cell>
          <cell r="G14">
            <v>1711</v>
          </cell>
          <cell r="H14">
            <v>1711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</row>
        <row r="16">
          <cell r="D16">
            <v>2186</v>
          </cell>
          <cell r="E16">
            <v>2186</v>
          </cell>
          <cell r="F16">
            <v>2358.63</v>
          </cell>
          <cell r="G16">
            <v>2358.63</v>
          </cell>
          <cell r="H16">
            <v>2535.5300000000002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</row>
        <row r="17">
          <cell r="F17">
            <v>7.32</v>
          </cell>
          <cell r="G17">
            <v>7.32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</row>
        <row r="18">
          <cell r="D18">
            <v>2.3047279999999999</v>
          </cell>
          <cell r="E18">
            <v>2.3047279999999999</v>
          </cell>
          <cell r="F18">
            <v>2.3182699000000002</v>
          </cell>
          <cell r="G18">
            <v>2.3182699000000002</v>
          </cell>
          <cell r="H18">
            <v>2.3194370000000002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</row>
        <row r="19">
          <cell r="D19">
            <v>5038.1354080000001</v>
          </cell>
          <cell r="E19">
            <v>5038.1354080000001</v>
          </cell>
          <cell r="F19">
            <v>5467.9409342370009</v>
          </cell>
          <cell r="G19">
            <v>5467.9409342370009</v>
          </cell>
          <cell r="H19">
            <v>5881.002096610001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</row>
        <row r="21">
          <cell r="D21">
            <v>40.478000000000002</v>
          </cell>
          <cell r="E21">
            <v>40.478000000000002</v>
          </cell>
          <cell r="F21">
            <v>40</v>
          </cell>
          <cell r="G21">
            <v>40</v>
          </cell>
          <cell r="H21">
            <v>40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</row>
        <row r="22">
          <cell r="D22">
            <v>2039.3364504502401</v>
          </cell>
          <cell r="E22">
            <v>2039.3364504502401</v>
          </cell>
          <cell r="F22">
            <v>2187.1763736948005</v>
          </cell>
          <cell r="G22">
            <v>2187.1763736948005</v>
          </cell>
          <cell r="H22">
            <v>2352.4008386440005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</row>
        <row r="24">
          <cell r="D24">
            <v>65</v>
          </cell>
          <cell r="E24">
            <v>65</v>
          </cell>
          <cell r="F24">
            <v>70</v>
          </cell>
          <cell r="G24">
            <v>70</v>
          </cell>
          <cell r="H24">
            <v>80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</row>
        <row r="25">
          <cell r="D25">
            <v>4600.3567079926561</v>
          </cell>
          <cell r="E25">
            <v>4600.3567079926561</v>
          </cell>
          <cell r="F25">
            <v>5358.5821155522608</v>
          </cell>
          <cell r="G25">
            <v>5358.5821155522608</v>
          </cell>
          <cell r="H25">
            <v>6586.7223482032014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</row>
        <row r="27">
          <cell r="D27">
            <v>11.964</v>
          </cell>
          <cell r="E27">
            <v>11.964</v>
          </cell>
          <cell r="F27">
            <v>15</v>
          </cell>
          <cell r="G27">
            <v>15</v>
          </cell>
          <cell r="H27">
            <v>15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</row>
        <row r="28">
          <cell r="D28">
            <v>602.76252021311996</v>
          </cell>
          <cell r="E28">
            <v>602.76252021311996</v>
          </cell>
          <cell r="F28">
            <v>820.19114013555009</v>
          </cell>
          <cell r="G28">
            <v>820.19114013555009</v>
          </cell>
          <cell r="H28">
            <v>882.15031449150013</v>
          </cell>
          <cell r="I28" t="e">
            <v>#NAME?</v>
          </cell>
          <cell r="J28" t="e">
            <v>#NAME?</v>
          </cell>
          <cell r="K28" t="e">
            <v>#NAME?</v>
          </cell>
          <cell r="L28" t="e">
            <v>#NAME?</v>
          </cell>
        </row>
        <row r="30">
          <cell r="D30">
            <v>14.122999999999999</v>
          </cell>
          <cell r="E30">
            <v>14.122999999999999</v>
          </cell>
          <cell r="F30">
            <v>10.5</v>
          </cell>
          <cell r="G30">
            <v>10.5</v>
          </cell>
          <cell r="H30">
            <v>33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</row>
        <row r="31">
          <cell r="D31">
            <v>711.53586367184005</v>
          </cell>
          <cell r="E31">
            <v>711.53586367184005</v>
          </cell>
          <cell r="F31">
            <v>574.13379809488504</v>
          </cell>
          <cell r="G31">
            <v>574.13379809488504</v>
          </cell>
          <cell r="H31">
            <v>1940.7306918813003</v>
          </cell>
          <cell r="I31" t="e">
            <v>#NAME?</v>
          </cell>
          <cell r="J31" t="e">
            <v>#NAME?</v>
          </cell>
          <cell r="K31" t="e">
            <v>#NAME?</v>
          </cell>
          <cell r="L31" t="e">
            <v>#NAME?</v>
          </cell>
        </row>
        <row r="33">
          <cell r="D33">
            <v>23.9</v>
          </cell>
          <cell r="E33">
            <v>23.9</v>
          </cell>
          <cell r="F33">
            <v>24</v>
          </cell>
          <cell r="G33">
            <v>24</v>
          </cell>
          <cell r="H33">
            <v>24</v>
          </cell>
          <cell r="I33" t="e">
            <v>#NAME?</v>
          </cell>
          <cell r="J33" t="e">
            <v>#NAME?</v>
          </cell>
          <cell r="K33" t="e">
            <v>#NAME?</v>
          </cell>
          <cell r="L33" t="e">
            <v>#NAME?</v>
          </cell>
        </row>
        <row r="34">
          <cell r="D34">
            <v>3105.1183411283578</v>
          </cell>
          <cell r="E34">
            <v>3105.1183411283578</v>
          </cell>
          <cell r="F34">
            <v>3457.9258468114795</v>
          </cell>
          <cell r="G34">
            <v>3457.9258468114795</v>
          </cell>
          <cell r="H34">
            <v>4234.3215095592013</v>
          </cell>
          <cell r="I34" t="e">
            <v>#NAME?</v>
          </cell>
          <cell r="J34" t="e">
            <v>#NAME?</v>
          </cell>
          <cell r="K34" t="e">
            <v>#NAME?</v>
          </cell>
          <cell r="L34" t="e">
            <v>#NAME?</v>
          </cell>
        </row>
        <row r="35">
          <cell r="D35">
            <v>16097.245291456215</v>
          </cell>
          <cell r="E35">
            <v>16097.245291456215</v>
          </cell>
          <cell r="F35">
            <v>17865.950208525977</v>
          </cell>
          <cell r="G35">
            <v>17865.950208525977</v>
          </cell>
          <cell r="H35">
            <v>21877.327799389208</v>
          </cell>
          <cell r="I35" t="e">
            <v>#NAME?</v>
          </cell>
          <cell r="J35" t="e">
            <v>#NAME?</v>
          </cell>
          <cell r="K35" t="e">
            <v>#NAME?</v>
          </cell>
          <cell r="L35" t="e">
            <v>#NAME?</v>
          </cell>
        </row>
        <row r="37">
          <cell r="I37" t="e">
            <v>#NAME?</v>
          </cell>
          <cell r="J37" t="e">
            <v>#NAME?</v>
          </cell>
          <cell r="K37" t="e">
            <v>#NAME?</v>
          </cell>
          <cell r="L37" t="e">
            <v>#NAME?</v>
          </cell>
        </row>
        <row r="38">
          <cell r="I38" t="e">
            <v>#NAME?</v>
          </cell>
          <cell r="J38" t="e">
            <v>#NAME?</v>
          </cell>
          <cell r="K38" t="e">
            <v>#NAME?</v>
          </cell>
          <cell r="L38" t="e">
            <v>#NAME?</v>
          </cell>
        </row>
        <row r="39">
          <cell r="D39">
            <v>164191.9019728534</v>
          </cell>
          <cell r="E39">
            <v>164191.9019728534</v>
          </cell>
          <cell r="F39">
            <v>366823.68968145538</v>
          </cell>
          <cell r="G39">
            <v>366823.68968145538</v>
          </cell>
          <cell r="H39">
            <v>449185.29437705921</v>
          </cell>
          <cell r="I39" t="e">
            <v>#NAME?</v>
          </cell>
          <cell r="J39" t="e">
            <v>#NAME?</v>
          </cell>
          <cell r="K39" t="e">
            <v>#NAME?</v>
          </cell>
          <cell r="L39" t="e">
            <v>#NAME?</v>
          </cell>
        </row>
        <row r="41">
          <cell r="D41">
            <v>16</v>
          </cell>
          <cell r="E41">
            <v>16</v>
          </cell>
          <cell r="F41">
            <v>23</v>
          </cell>
          <cell r="G41">
            <v>23</v>
          </cell>
          <cell r="H41">
            <v>23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</row>
        <row r="42">
          <cell r="D42">
            <v>16</v>
          </cell>
          <cell r="E42">
            <v>16</v>
          </cell>
          <cell r="F42">
            <v>23</v>
          </cell>
          <cell r="G42">
            <v>23</v>
          </cell>
          <cell r="H42">
            <v>23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</row>
        <row r="43">
          <cell r="D43">
            <v>4706.5125783159674</v>
          </cell>
          <cell r="E43">
            <v>4706.5125783159674</v>
          </cell>
          <cell r="F43">
            <v>6100.686017705365</v>
          </cell>
          <cell r="G43">
            <v>6100.686017705365</v>
          </cell>
          <cell r="H43">
            <v>6563.1983398167622</v>
          </cell>
          <cell r="I43" t="e">
            <v>#NAME?</v>
          </cell>
          <cell r="J43" t="e">
            <v>#NAME?</v>
          </cell>
          <cell r="K43" t="e">
            <v>#NAME?</v>
          </cell>
          <cell r="L43" t="e">
            <v>#NAME?</v>
          </cell>
        </row>
        <row r="44"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</row>
        <row r="45">
          <cell r="I45" t="e">
            <v>#NAME?</v>
          </cell>
          <cell r="J45" t="e">
            <v>#NAME?</v>
          </cell>
          <cell r="K45" t="e">
            <v>#NAME?</v>
          </cell>
          <cell r="L45" t="e">
            <v>#NAME?</v>
          </cell>
        </row>
        <row r="46">
          <cell r="D46">
            <v>903.65041503666578</v>
          </cell>
          <cell r="E46">
            <v>903.65041503666578</v>
          </cell>
          <cell r="F46">
            <v>1683.789340886681</v>
          </cell>
          <cell r="G46">
            <v>1683.789340886681</v>
          </cell>
          <cell r="H46">
            <v>1811.4427417894265</v>
          </cell>
          <cell r="I46" t="e">
            <v>#NAME?</v>
          </cell>
          <cell r="J46" t="e">
            <v>#NAME?</v>
          </cell>
          <cell r="K46" t="e">
            <v>#NAME?</v>
          </cell>
          <cell r="L46" t="e">
            <v>#NAME?</v>
          </cell>
        </row>
        <row r="47">
          <cell r="D47">
            <v>29.238</v>
          </cell>
          <cell r="E47">
            <v>29.238</v>
          </cell>
          <cell r="F47">
            <v>34.146999999999998</v>
          </cell>
          <cell r="G47">
            <v>34.146999999999998</v>
          </cell>
          <cell r="H47">
            <v>30</v>
          </cell>
          <cell r="I47" t="e">
            <v>#NAME?</v>
          </cell>
          <cell r="J47" t="e">
            <v>#NAME?</v>
          </cell>
          <cell r="K47" t="e">
            <v>#NAME?</v>
          </cell>
          <cell r="L47" t="e">
            <v>#NAME?</v>
          </cell>
        </row>
      </sheetData>
      <sheetData sheetId="12">
        <row r="5">
          <cell r="C5">
            <v>2010</v>
          </cell>
        </row>
        <row r="6">
          <cell r="C6">
            <v>1.0518000000000001</v>
          </cell>
          <cell r="D6">
            <v>1.0251999999999999</v>
          </cell>
          <cell r="E6">
            <v>1.0069999999999999</v>
          </cell>
          <cell r="F6">
            <v>1.0210999999999999</v>
          </cell>
          <cell r="G6">
            <v>1.046</v>
          </cell>
          <cell r="H6">
            <v>1.0229999999999999</v>
          </cell>
          <cell r="I6">
            <v>1.0089999999999999</v>
          </cell>
          <cell r="J6">
            <v>1.014</v>
          </cell>
          <cell r="L6">
            <v>1.077</v>
          </cell>
        </row>
      </sheetData>
      <sheetData sheetId="13">
        <row r="6">
          <cell r="D6">
            <v>30776.339999999997</v>
          </cell>
          <cell r="E6">
            <v>30776.339999999997</v>
          </cell>
          <cell r="F6">
            <v>56882.6</v>
          </cell>
          <cell r="G6">
            <v>56882.6</v>
          </cell>
          <cell r="H6">
            <v>91109.3</v>
          </cell>
          <cell r="I6" t="e">
            <v>#NAME?</v>
          </cell>
          <cell r="J6" t="e">
            <v>#NAME?</v>
          </cell>
          <cell r="K6" t="e">
            <v>#NAME?</v>
          </cell>
          <cell r="L6" t="e">
            <v>#NAME?</v>
          </cell>
        </row>
        <row r="7">
          <cell r="D7">
            <v>1120</v>
          </cell>
          <cell r="E7">
            <v>1120</v>
          </cell>
          <cell r="F7">
            <v>1946.9</v>
          </cell>
          <cell r="G7">
            <v>1946.9</v>
          </cell>
          <cell r="H7">
            <v>3291.8</v>
          </cell>
          <cell r="I7" t="e">
            <v>#NAME?</v>
          </cell>
          <cell r="J7" t="e">
            <v>#NAME?</v>
          </cell>
          <cell r="K7" t="e">
            <v>#NAME?</v>
          </cell>
          <cell r="L7" t="e">
            <v>#NAME?</v>
          </cell>
        </row>
        <row r="8">
          <cell r="B8" t="str">
            <v>Прочие материалы</v>
          </cell>
          <cell r="D8">
            <v>3926.24</v>
          </cell>
          <cell r="E8">
            <v>3926.24</v>
          </cell>
          <cell r="F8">
            <v>6845.5</v>
          </cell>
          <cell r="G8">
            <v>6845.5</v>
          </cell>
          <cell r="H8">
            <v>11574.5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</row>
        <row r="9">
          <cell r="B9" t="str">
            <v>Прочее топливо</v>
          </cell>
          <cell r="D9">
            <v>61.03</v>
          </cell>
          <cell r="E9">
            <v>61.03</v>
          </cell>
          <cell r="F9">
            <v>2055</v>
          </cell>
          <cell r="G9">
            <v>2055</v>
          </cell>
          <cell r="H9">
            <v>212.4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</row>
        <row r="10">
          <cell r="B10" t="str">
            <v>Энергия на производственные и хоз.нужды</v>
          </cell>
          <cell r="F10">
            <v>38458</v>
          </cell>
          <cell r="G10">
            <v>38458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</row>
        <row r="12">
          <cell r="D12">
            <v>35883.609999999993</v>
          </cell>
          <cell r="E12">
            <v>35883.609999999993</v>
          </cell>
          <cell r="F12">
            <v>106188</v>
          </cell>
          <cell r="G12">
            <v>106188</v>
          </cell>
          <cell r="H12">
            <v>106188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</row>
      </sheetData>
      <sheetData sheetId="14">
        <row r="6">
          <cell r="D6">
            <v>310844.05</v>
          </cell>
          <cell r="E6">
            <v>310845.05</v>
          </cell>
          <cell r="F6">
            <v>737762</v>
          </cell>
          <cell r="G6">
            <v>737762</v>
          </cell>
          <cell r="H6">
            <v>1263031</v>
          </cell>
          <cell r="I6" t="e">
            <v>#NAME?</v>
          </cell>
          <cell r="J6" t="e">
            <v>#NAME?</v>
          </cell>
          <cell r="K6" t="e">
            <v>#NAME?</v>
          </cell>
          <cell r="L6" t="e">
            <v>#NAME?</v>
          </cell>
        </row>
        <row r="7">
          <cell r="D7">
            <v>199317.46</v>
          </cell>
          <cell r="E7">
            <v>199318.46</v>
          </cell>
          <cell r="F7">
            <v>625420</v>
          </cell>
          <cell r="G7">
            <v>625420</v>
          </cell>
          <cell r="H7">
            <v>1142497</v>
          </cell>
          <cell r="I7" t="e">
            <v>#NAME?</v>
          </cell>
          <cell r="J7" t="e">
            <v>#NAME?</v>
          </cell>
          <cell r="K7" t="e">
            <v>#NAME?</v>
          </cell>
          <cell r="L7" t="e">
            <v>#NAME?</v>
          </cell>
        </row>
        <row r="8">
          <cell r="D8">
            <v>111526.59</v>
          </cell>
          <cell r="E8">
            <v>111526.59</v>
          </cell>
          <cell r="F8">
            <v>112342</v>
          </cell>
          <cell r="G8">
            <v>112342</v>
          </cell>
          <cell r="H8">
            <v>120534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</row>
        <row r="10">
          <cell r="D10">
            <v>70713.540000000008</v>
          </cell>
          <cell r="E10">
            <v>70713.540000000008</v>
          </cell>
          <cell r="F10">
            <v>72658</v>
          </cell>
          <cell r="G10">
            <v>72658</v>
          </cell>
          <cell r="H10">
            <v>78107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</row>
        <row r="11">
          <cell r="D11">
            <v>39346.740000000005</v>
          </cell>
          <cell r="E11">
            <v>39346.740000000005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  <row r="12">
          <cell r="D12">
            <v>31366.800000000003</v>
          </cell>
          <cell r="E12">
            <v>31366.800000000003</v>
          </cell>
          <cell r="F12">
            <v>72658</v>
          </cell>
          <cell r="G12">
            <v>72658</v>
          </cell>
          <cell r="H12">
            <v>78107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</row>
        <row r="14">
          <cell r="D14">
            <v>19797.04</v>
          </cell>
          <cell r="E14">
            <v>19797.04</v>
          </cell>
          <cell r="F14">
            <v>19108</v>
          </cell>
          <cell r="G14">
            <v>19108</v>
          </cell>
          <cell r="H14">
            <v>20308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</row>
        <row r="15">
          <cell r="D15">
            <v>11477.12</v>
          </cell>
          <cell r="E15">
            <v>11477.12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</row>
        <row r="16">
          <cell r="D16">
            <v>8319.92</v>
          </cell>
          <cell r="E16">
            <v>8319.92</v>
          </cell>
          <cell r="F16">
            <v>19108</v>
          </cell>
          <cell r="G16">
            <v>19108</v>
          </cell>
          <cell r="H16">
            <v>20308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</row>
        <row r="18">
          <cell r="D18">
            <v>103422.42</v>
          </cell>
          <cell r="E18">
            <v>103422.42</v>
          </cell>
          <cell r="F18">
            <v>20576</v>
          </cell>
          <cell r="G18">
            <v>20576</v>
          </cell>
          <cell r="H18">
            <v>22119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</row>
        <row r="19">
          <cell r="D19">
            <v>57464.05</v>
          </cell>
          <cell r="E19">
            <v>57464.05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</row>
        <row r="20">
          <cell r="D20">
            <v>45958.369999999995</v>
          </cell>
          <cell r="E20">
            <v>45958.369999999995</v>
          </cell>
          <cell r="F20">
            <v>20576</v>
          </cell>
          <cell r="G20">
            <v>20576</v>
          </cell>
          <cell r="H20">
            <v>22119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</row>
        <row r="22">
          <cell r="D22">
            <v>21456.33</v>
          </cell>
          <cell r="E22">
            <v>21457.33</v>
          </cell>
          <cell r="F22">
            <v>0</v>
          </cell>
          <cell r="G22">
            <v>0</v>
          </cell>
          <cell r="H22">
            <v>0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</row>
        <row r="23">
          <cell r="D23">
            <v>9153.2800000000007</v>
          </cell>
          <cell r="E23">
            <v>9154.2800000000007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</row>
        <row r="24">
          <cell r="D24">
            <v>12303.05</v>
          </cell>
          <cell r="E24">
            <v>12303.05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</row>
        <row r="26">
          <cell r="D26">
            <v>95454.719999999987</v>
          </cell>
          <cell r="E26">
            <v>95454.719999999987</v>
          </cell>
          <cell r="F26">
            <v>625420</v>
          </cell>
          <cell r="G26">
            <v>625420</v>
          </cell>
          <cell r="H26">
            <v>1142497</v>
          </cell>
          <cell r="I26" t="e">
            <v>#NAME?</v>
          </cell>
          <cell r="J26" t="e">
            <v>#NAME?</v>
          </cell>
          <cell r="K26" t="e">
            <v>#NAME?</v>
          </cell>
          <cell r="L26" t="e">
            <v>#NAME?</v>
          </cell>
        </row>
        <row r="27">
          <cell r="D27">
            <v>81876.26999999999</v>
          </cell>
          <cell r="E27">
            <v>81876.26999999999</v>
          </cell>
          <cell r="F27">
            <v>625420</v>
          </cell>
          <cell r="G27">
            <v>625420</v>
          </cell>
          <cell r="H27">
            <v>1142497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</row>
        <row r="28">
          <cell r="D28">
            <v>13578.45</v>
          </cell>
          <cell r="E28">
            <v>13578.45</v>
          </cell>
          <cell r="I28" t="e">
            <v>#NAME?</v>
          </cell>
          <cell r="J28" t="e">
            <v>#NAME?</v>
          </cell>
          <cell r="K28" t="e">
            <v>#NAME?</v>
          </cell>
          <cell r="L28" t="e">
            <v>#NAME?</v>
          </cell>
        </row>
        <row r="30">
          <cell r="D30">
            <v>271157.32999999996</v>
          </cell>
          <cell r="E30">
            <v>271158.32999999996</v>
          </cell>
          <cell r="F30">
            <v>645996</v>
          </cell>
          <cell r="G30">
            <v>645996</v>
          </cell>
          <cell r="H30">
            <v>1164616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</row>
        <row r="31">
          <cell r="D31">
            <v>199317.46</v>
          </cell>
          <cell r="E31">
            <v>199318.46</v>
          </cell>
          <cell r="F31">
            <v>625420</v>
          </cell>
          <cell r="G31">
            <v>625420</v>
          </cell>
          <cell r="H31">
            <v>1142497</v>
          </cell>
          <cell r="I31" t="e">
            <v>#NAME?</v>
          </cell>
          <cell r="J31" t="e">
            <v>#NAME?</v>
          </cell>
          <cell r="K31" t="e">
            <v>#NAME?</v>
          </cell>
          <cell r="L31" t="e">
            <v>#NAME?</v>
          </cell>
        </row>
        <row r="32">
          <cell r="D32">
            <v>71839.87</v>
          </cell>
          <cell r="E32">
            <v>71839.87</v>
          </cell>
          <cell r="F32">
            <v>20576</v>
          </cell>
          <cell r="G32">
            <v>20576</v>
          </cell>
          <cell r="H32">
            <v>22119</v>
          </cell>
          <cell r="I32" t="e">
            <v>#NAME?</v>
          </cell>
          <cell r="J32" t="e">
            <v>#NAME?</v>
          </cell>
          <cell r="K32" t="e">
            <v>#NAME?</v>
          </cell>
          <cell r="L32" t="e">
            <v>#NAME?</v>
          </cell>
        </row>
        <row r="36">
          <cell r="D36">
            <v>4</v>
          </cell>
          <cell r="E36">
            <v>4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</row>
        <row r="37">
          <cell r="D37">
            <v>2</v>
          </cell>
          <cell r="E37">
            <v>2</v>
          </cell>
          <cell r="I37" t="e">
            <v>#NAME?</v>
          </cell>
          <cell r="J37" t="e">
            <v>#NAME?</v>
          </cell>
          <cell r="K37" t="e">
            <v>#NAME?</v>
          </cell>
          <cell r="L37" t="e">
            <v>#NAME?</v>
          </cell>
        </row>
        <row r="38">
          <cell r="D38">
            <v>21</v>
          </cell>
          <cell r="E38">
            <v>21</v>
          </cell>
          <cell r="I38" t="e">
            <v>#NAME?</v>
          </cell>
          <cell r="J38" t="e">
            <v>#NAME?</v>
          </cell>
          <cell r="K38" t="e">
            <v>#NAME?</v>
          </cell>
          <cell r="L38" t="e">
            <v>#NAME?</v>
          </cell>
        </row>
        <row r="40">
          <cell r="D40">
            <v>265082.58</v>
          </cell>
          <cell r="E40">
            <v>265082.58</v>
          </cell>
          <cell r="F40">
            <v>0</v>
          </cell>
          <cell r="G40">
            <v>0</v>
          </cell>
          <cell r="H40">
            <v>0</v>
          </cell>
          <cell r="I40" t="e">
            <v>#NAME?</v>
          </cell>
          <cell r="J40" t="e">
            <v>#NAME?</v>
          </cell>
          <cell r="K40" t="e">
            <v>#NAME?</v>
          </cell>
          <cell r="L40" t="e">
            <v>#NAME?</v>
          </cell>
        </row>
        <row r="41">
          <cell r="D41">
            <v>225871.62</v>
          </cell>
          <cell r="E41">
            <v>225871.62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</row>
        <row r="42">
          <cell r="D42">
            <v>39210.959999999999</v>
          </cell>
          <cell r="E42">
            <v>39210.959999999999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</row>
      </sheetData>
      <sheetData sheetId="15">
        <row r="6">
          <cell r="D6">
            <v>4315.47</v>
          </cell>
          <cell r="E6">
            <v>4473.0530000000008</v>
          </cell>
          <cell r="F6">
            <v>9398.9900000000016</v>
          </cell>
          <cell r="G6">
            <v>9398.9900000000016</v>
          </cell>
          <cell r="H6">
            <v>9500.2000000000007</v>
          </cell>
          <cell r="I6" t="e">
            <v>#NAME?</v>
          </cell>
          <cell r="J6" t="e">
            <v>#NAME?</v>
          </cell>
          <cell r="K6" t="e">
            <v>#NAME?</v>
          </cell>
          <cell r="L6" t="e">
            <v>#NAME?</v>
          </cell>
        </row>
        <row r="7">
          <cell r="F7">
            <v>1517</v>
          </cell>
          <cell r="G7">
            <v>1517</v>
          </cell>
          <cell r="H7">
            <v>1707</v>
          </cell>
          <cell r="I7" t="e">
            <v>#NAME?</v>
          </cell>
          <cell r="J7" t="e">
            <v>#NAME?</v>
          </cell>
          <cell r="K7" t="e">
            <v>#NAME?</v>
          </cell>
          <cell r="L7" t="e">
            <v>#NAME?</v>
          </cell>
        </row>
        <row r="8">
          <cell r="F8" t="e">
            <v>#NAME?</v>
          </cell>
          <cell r="G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</row>
        <row r="10">
          <cell r="D10">
            <v>0</v>
          </cell>
          <cell r="E10">
            <v>0</v>
          </cell>
          <cell r="F10">
            <v>5167.0964198312722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</row>
        <row r="11">
          <cell r="F11">
            <v>0.09</v>
          </cell>
          <cell r="G11">
            <v>0.09</v>
          </cell>
          <cell r="H11">
            <v>3.2300000000000002E-2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  <row r="12">
          <cell r="F12">
            <v>5124.3845554244926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</row>
        <row r="13">
          <cell r="F13">
            <v>4200</v>
          </cell>
          <cell r="G13">
            <v>4200</v>
          </cell>
          <cell r="H13">
            <v>4515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</row>
        <row r="14">
          <cell r="F14">
            <v>42.711864406779661</v>
          </cell>
          <cell r="G14">
            <v>42.711864406779661</v>
          </cell>
          <cell r="H14">
            <v>45.915254237288138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</row>
        <row r="16">
          <cell r="F16">
            <v>0.56499999999999995</v>
          </cell>
          <cell r="G16">
            <v>0.56499999999999995</v>
          </cell>
          <cell r="H16">
            <v>0.62450000000000006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</row>
        <row r="17">
          <cell r="F17">
            <v>5310.43</v>
          </cell>
          <cell r="G17">
            <v>5310.4293500000003</v>
          </cell>
          <cell r="H17">
            <v>5932.8749000000007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</row>
        <row r="19">
          <cell r="F19">
            <v>4036.81</v>
          </cell>
          <cell r="G19">
            <v>4036.81004999999</v>
          </cell>
          <cell r="H19">
            <v>4283.04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</row>
        <row r="20">
          <cell r="F20">
            <v>73486.09</v>
          </cell>
          <cell r="G20">
            <v>73486.090150199831</v>
          </cell>
          <cell r="H20">
            <v>87733.791360000003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</row>
        <row r="21">
          <cell r="D21">
            <v>0</v>
          </cell>
          <cell r="E21">
            <v>0</v>
          </cell>
          <cell r="F21">
            <v>83963.616419831262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</row>
      </sheetData>
      <sheetData sheetId="16">
        <row r="6">
          <cell r="G6">
            <v>18725.91</v>
          </cell>
          <cell r="H6">
            <v>18725.91</v>
          </cell>
          <cell r="I6">
            <v>42322.71</v>
          </cell>
          <cell r="J6">
            <v>42322.71</v>
          </cell>
          <cell r="L6" t="e">
            <v>#NAME?</v>
          </cell>
          <cell r="M6" t="e">
            <v>#NAME?</v>
          </cell>
          <cell r="N6" t="e">
            <v>#NAME?</v>
          </cell>
          <cell r="O6" t="e">
            <v>#NAME?</v>
          </cell>
        </row>
        <row r="7">
          <cell r="C7" t="str">
            <v>Всего</v>
          </cell>
          <cell r="G7">
            <v>18518.75</v>
          </cell>
          <cell r="H7">
            <v>18518.75</v>
          </cell>
          <cell r="I7">
            <v>42195.1</v>
          </cell>
          <cell r="J7">
            <v>42195.1</v>
          </cell>
          <cell r="K7">
            <v>45359.74</v>
          </cell>
          <cell r="L7" t="e">
            <v>#NAME?</v>
          </cell>
          <cell r="M7" t="e">
            <v>#NAME?</v>
          </cell>
          <cell r="N7" t="e">
            <v>#NAME?</v>
          </cell>
          <cell r="O7" t="e">
            <v>#NAME?</v>
          </cell>
        </row>
        <row r="8">
          <cell r="C8" t="str">
            <v xml:space="preserve">    в том числе:</v>
          </cell>
        </row>
        <row r="9">
          <cell r="C9" t="str">
            <v>договор № 17/43 от 30.12.2003 ООО "ТАТП"</v>
          </cell>
          <cell r="G9">
            <v>18518.75</v>
          </cell>
          <cell r="H9">
            <v>18518.75</v>
          </cell>
          <cell r="I9">
            <v>42195.1</v>
          </cell>
          <cell r="J9">
            <v>42195.1</v>
          </cell>
          <cell r="K9">
            <v>34561.360000000001</v>
          </cell>
          <cell r="L9" t="e">
            <v>#NAME?</v>
          </cell>
          <cell r="M9" t="e">
            <v>#NAME?</v>
          </cell>
          <cell r="N9" t="e">
            <v>#NAME?</v>
          </cell>
          <cell r="O9" t="e">
            <v>#NAME?</v>
          </cell>
        </row>
        <row r="10">
          <cell r="C10" t="str">
            <v>договор №14/41 от 30.12.2003 ООО "АТП"</v>
          </cell>
          <cell r="K10">
            <v>10798.38</v>
          </cell>
          <cell r="L10" t="e">
            <v>#NAME?</v>
          </cell>
          <cell r="M10" t="e">
            <v>#NAME?</v>
          </cell>
          <cell r="N10" t="e">
            <v>#NAME?</v>
          </cell>
          <cell r="O10" t="e">
            <v>#NAME?</v>
          </cell>
        </row>
        <row r="11">
          <cell r="C11" t="str">
            <v>Добавить строки</v>
          </cell>
        </row>
        <row r="12">
          <cell r="C12" t="str">
            <v>Всего</v>
          </cell>
          <cell r="G12">
            <v>207.16</v>
          </cell>
          <cell r="H12">
            <v>207.16</v>
          </cell>
          <cell r="I12">
            <v>127.61</v>
          </cell>
          <cell r="J12">
            <v>127.61</v>
          </cell>
          <cell r="K12">
            <v>137.18074999999999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</row>
        <row r="13">
          <cell r="C13" t="str">
            <v xml:space="preserve">    в том числе:</v>
          </cell>
        </row>
        <row r="14">
          <cell r="C14" t="str">
            <v>договор № 435/17-02-681-710Д70/133 от 27.12.02.</v>
          </cell>
          <cell r="G14">
            <v>207.16</v>
          </cell>
          <cell r="H14">
            <v>207.16</v>
          </cell>
          <cell r="I14">
            <v>127.61</v>
          </cell>
          <cell r="J14">
            <v>127.61</v>
          </cell>
          <cell r="K14">
            <v>137.18074999999999</v>
          </cell>
          <cell r="L14" t="e">
            <v>#NAME?</v>
          </cell>
          <cell r="M14" t="e">
            <v>#NAME?</v>
          </cell>
          <cell r="N14" t="e">
            <v>#NAME?</v>
          </cell>
          <cell r="O14" t="e">
            <v>#NAME?</v>
          </cell>
        </row>
        <row r="15">
          <cell r="C15" t="str">
            <v>договор № ___ от ____</v>
          </cell>
          <cell r="L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</row>
        <row r="16">
          <cell r="C16" t="str">
            <v>Добавить строки</v>
          </cell>
        </row>
        <row r="17">
          <cell r="C17" t="str">
            <v>Всего</v>
          </cell>
          <cell r="G17">
            <v>1440.05</v>
          </cell>
          <cell r="H17">
            <v>1440.05</v>
          </cell>
          <cell r="I17">
            <v>0</v>
          </cell>
          <cell r="J17">
            <v>0</v>
          </cell>
          <cell r="K17">
            <v>0</v>
          </cell>
          <cell r="L17" t="e">
            <v>#NAME?</v>
          </cell>
          <cell r="M17" t="e">
            <v>#NAME?</v>
          </cell>
          <cell r="N17" t="e">
            <v>#NAME?</v>
          </cell>
          <cell r="O17" t="e">
            <v>#NAME?</v>
          </cell>
        </row>
        <row r="18">
          <cell r="C18" t="str">
            <v xml:space="preserve">    в том числе:</v>
          </cell>
        </row>
        <row r="19">
          <cell r="C19" t="str">
            <v>договор № ___ от ____</v>
          </cell>
          <cell r="G19">
            <v>1440.05</v>
          </cell>
          <cell r="H19">
            <v>1440.05</v>
          </cell>
          <cell r="L19" t="e">
            <v>#NAME?</v>
          </cell>
          <cell r="M19" t="e">
            <v>#NAME?</v>
          </cell>
          <cell r="N19" t="e">
            <v>#NAME?</v>
          </cell>
          <cell r="O19" t="e">
            <v>#NAME?</v>
          </cell>
        </row>
        <row r="20">
          <cell r="C20" t="str">
            <v>договор № ___ от ____</v>
          </cell>
          <cell r="L20" t="e">
            <v>#NAME?</v>
          </cell>
          <cell r="M20" t="e">
            <v>#NAME?</v>
          </cell>
          <cell r="N20" t="e">
            <v>#NAME?</v>
          </cell>
          <cell r="O20" t="e">
            <v>#NAME?</v>
          </cell>
        </row>
        <row r="21">
          <cell r="C21" t="str">
            <v>Добавить строки</v>
          </cell>
        </row>
        <row r="22">
          <cell r="B22" t="str">
            <v>&lt;Услуги_____________&gt;</v>
          </cell>
          <cell r="C22" t="str">
            <v>Всего</v>
          </cell>
          <cell r="G22">
            <v>51069.040000000008</v>
          </cell>
          <cell r="H22">
            <v>51069.040000000008</v>
          </cell>
          <cell r="I22">
            <v>34871.29</v>
          </cell>
          <cell r="J22">
            <v>34871.29</v>
          </cell>
          <cell r="K22">
            <v>0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</row>
        <row r="23">
          <cell r="C23" t="str">
            <v xml:space="preserve">    в том числе:</v>
          </cell>
        </row>
        <row r="24">
          <cell r="C24" t="str">
            <v>договор № ___ от ____</v>
          </cell>
          <cell r="G24">
            <v>51069.040000000008</v>
          </cell>
          <cell r="H24">
            <v>51069.040000000008</v>
          </cell>
          <cell r="I24">
            <v>34871.29</v>
          </cell>
          <cell r="J24">
            <v>34871.29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</row>
        <row r="25">
          <cell r="C25" t="str">
            <v>договор № ___ от ____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</row>
        <row r="26">
          <cell r="C26" t="str">
            <v>Добавить строки</v>
          </cell>
        </row>
        <row r="27">
          <cell r="B27" t="str">
            <v>&lt;Услуги_____________&gt;</v>
          </cell>
          <cell r="C27" t="str">
            <v>Всего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115549.74811032202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</row>
        <row r="28">
          <cell r="C28" t="str">
            <v xml:space="preserve">    в том числе:</v>
          </cell>
        </row>
        <row r="29">
          <cell r="C29" t="str">
            <v>договор №б/н ___ от___(по плану приказа №1)</v>
          </cell>
          <cell r="K29">
            <v>250.52875</v>
          </cell>
          <cell r="L29" t="e">
            <v>#NAME?</v>
          </cell>
          <cell r="M29" t="e">
            <v>#NAME?</v>
          </cell>
          <cell r="N29" t="e">
            <v>#NAME?</v>
          </cell>
          <cell r="O29" t="e">
            <v>#NAME?</v>
          </cell>
        </row>
        <row r="30">
          <cell r="C30" t="str">
            <v>договор №б/н ___ от___(по плану приказа №1метрология)</v>
          </cell>
          <cell r="K30">
            <v>227.74950000000001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</row>
        <row r="31">
          <cell r="C31" t="str">
            <v>договор №б/н ___ от___(по плану приказа №1поверка газоанализатора-остаток)</v>
          </cell>
          <cell r="K31">
            <v>33.750700000000002</v>
          </cell>
          <cell r="L31" t="e">
            <v>#NAME?</v>
          </cell>
          <cell r="M31" t="e">
            <v>#NAME?</v>
          </cell>
          <cell r="N31" t="e">
            <v>#NAME?</v>
          </cell>
          <cell r="O31" t="e">
            <v>#NAME?</v>
          </cell>
        </row>
        <row r="32">
          <cell r="C32" t="str">
            <v>договор №б/н ___ от___(по плану приказа №1тепл.исп.турбины)</v>
          </cell>
          <cell r="K32">
            <v>546.60524999999996</v>
          </cell>
          <cell r="L32" t="e">
            <v>#NAME?</v>
          </cell>
          <cell r="M32" t="e">
            <v>#NAME?</v>
          </cell>
          <cell r="N32" t="e">
            <v>#NAME?</v>
          </cell>
          <cell r="O32" t="e">
            <v>#NAME?</v>
          </cell>
        </row>
        <row r="33">
          <cell r="C33" t="str">
            <v>договор №б/н ___ от___(по плану приказа №1-обсл.полигона засол.стоков)</v>
          </cell>
          <cell r="K33">
            <v>860</v>
          </cell>
          <cell r="L33" t="e">
            <v>#NAME?</v>
          </cell>
          <cell r="M33" t="e">
            <v>#NAME?</v>
          </cell>
          <cell r="N33" t="e">
            <v>#NAME?</v>
          </cell>
          <cell r="O33" t="e">
            <v>#NAME?</v>
          </cell>
        </row>
        <row r="34">
          <cell r="C34" t="str">
            <v>договор №б/н ___ от___(по плану приказа №1сопр.прогр.обеспеч подсистем АСУ ТП)</v>
          </cell>
          <cell r="K34">
            <v>409.96199999999999</v>
          </cell>
          <cell r="L34" t="e">
            <v>#NAME?</v>
          </cell>
          <cell r="M34" t="e">
            <v>#NAME?</v>
          </cell>
          <cell r="N34" t="e">
            <v>#NAME?</v>
          </cell>
          <cell r="O34" t="e">
            <v>#NAME?</v>
          </cell>
        </row>
        <row r="35">
          <cell r="C35" t="str">
            <v>договор №б/н ___ от___(по плану приказа №1провед.метрологич.аттестации инф.каналов горелок на АСУ ТП ХВО)</v>
          </cell>
          <cell r="K35">
            <v>409.96199999999999</v>
          </cell>
          <cell r="L35" t="e">
            <v>#NAME?</v>
          </cell>
          <cell r="M35" t="e">
            <v>#NAME?</v>
          </cell>
          <cell r="N35" t="e">
            <v>#NAME?</v>
          </cell>
          <cell r="O35" t="e">
            <v>#NAME?</v>
          </cell>
        </row>
        <row r="36">
          <cell r="C36" t="str">
            <v>договор №б/н ___ от___(по плану приказа №1ТО ПОС )</v>
          </cell>
          <cell r="K36">
            <v>322.5</v>
          </cell>
          <cell r="L36" t="e">
            <v>#NAME?</v>
          </cell>
          <cell r="M36" t="e">
            <v>#NAME?</v>
          </cell>
          <cell r="N36" t="e">
            <v>#NAME?</v>
          </cell>
          <cell r="O36" t="e">
            <v>#NAME?</v>
          </cell>
        </row>
        <row r="37">
          <cell r="C37" t="str">
            <v>договор №б/н ___ от___(по плану приказа №1тех.освидетельствование котлов)</v>
          </cell>
          <cell r="K37">
            <v>132.999</v>
          </cell>
          <cell r="L37" t="e">
            <v>#NAME?</v>
          </cell>
          <cell r="M37" t="e">
            <v>#NAME?</v>
          </cell>
          <cell r="N37" t="e">
            <v>#NAME?</v>
          </cell>
          <cell r="O37" t="e">
            <v>#NAME?</v>
          </cell>
        </row>
        <row r="38">
          <cell r="C38" t="str">
            <v>договор №б/н ___ от___(по плану приказа №1тех.диагностирование БЗК1)</v>
          </cell>
          <cell r="K38">
            <v>102.039</v>
          </cell>
          <cell r="L38" t="e">
            <v>#NAME?</v>
          </cell>
          <cell r="M38" t="e">
            <v>#NAME?</v>
          </cell>
          <cell r="N38" t="e">
            <v>#NAME?</v>
          </cell>
          <cell r="O38" t="e">
            <v>#NAME?</v>
          </cell>
        </row>
        <row r="39">
          <cell r="C39" t="str">
            <v>договор №б/н ___ от___(по плану приказа №1тех.диагностирование БПТ1)</v>
          </cell>
          <cell r="K39">
            <v>102.039</v>
          </cell>
          <cell r="L39" t="e">
            <v>#NAME?</v>
          </cell>
          <cell r="M39" t="e">
            <v>#NAME?</v>
          </cell>
          <cell r="N39" t="e">
            <v>#NAME?</v>
          </cell>
          <cell r="O39" t="e">
            <v>#NAME?</v>
          </cell>
        </row>
        <row r="40">
          <cell r="C40" t="str">
            <v>договор №б/н ___ от___(по плану приказа №1тех.освидетельствование ресиверов)</v>
          </cell>
          <cell r="K40">
            <v>79.259749999999997</v>
          </cell>
          <cell r="L40" t="e">
            <v>#NAME?</v>
          </cell>
          <cell r="M40" t="e">
            <v>#NAME?</v>
          </cell>
          <cell r="N40" t="e">
            <v>#NAME?</v>
          </cell>
          <cell r="O40" t="e">
            <v>#NAME?</v>
          </cell>
        </row>
        <row r="41">
          <cell r="C41" t="str">
            <v>договор №б/н ___ от___(по плану приказа №1обследование БСЗ-1)</v>
          </cell>
          <cell r="K41">
            <v>168.5385</v>
          </cell>
          <cell r="L41" t="e">
            <v>#NAME?</v>
          </cell>
          <cell r="M41" t="e">
            <v>#NAME?</v>
          </cell>
          <cell r="N41" t="e">
            <v>#NAME?</v>
          </cell>
          <cell r="O41" t="e">
            <v>#NAME?</v>
          </cell>
        </row>
        <row r="42">
          <cell r="C42" t="str">
            <v>договор №б/н ___ от___(по плану приказа №1обследование подкрановых путей)</v>
          </cell>
          <cell r="K42">
            <v>247.79824999999997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</row>
        <row r="43">
          <cell r="C43" t="str">
            <v>договор №б/н ___ от___(по плану приказа №1тех.диагностирование ресиверов)</v>
          </cell>
          <cell r="K43">
            <v>378.98050000000001</v>
          </cell>
          <cell r="L43" t="e">
            <v>#NAME?</v>
          </cell>
          <cell r="M43" t="e">
            <v>#NAME?</v>
          </cell>
          <cell r="N43" t="e">
            <v>#NAME?</v>
          </cell>
          <cell r="O43" t="e">
            <v>#NAME?</v>
          </cell>
        </row>
        <row r="44">
          <cell r="C44" t="str">
            <v>договор №б/н ___ от___(по плану приказа №1тех.освидетельствование грейферного крана ОБВС)</v>
          </cell>
          <cell r="K44">
            <v>154.87524999999999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</row>
        <row r="45">
          <cell r="C45" t="str">
            <v>договор №б/н ___ от___(по плану приказа №1консервация водогрейных котлов)</v>
          </cell>
          <cell r="K45">
            <v>45.547749999999994</v>
          </cell>
          <cell r="L45" t="e">
            <v>#NAME?</v>
          </cell>
          <cell r="M45" t="e">
            <v>#NAME?</v>
          </cell>
          <cell r="N45" t="e">
            <v>#NAME?</v>
          </cell>
          <cell r="O45" t="e">
            <v>#NAME?</v>
          </cell>
        </row>
        <row r="46">
          <cell r="C46" t="str">
            <v>ОАО "Тюменьмежрайгаз" договор № _8/592__ от _17.12.2004___</v>
          </cell>
          <cell r="K46">
            <v>3.2250000000000001</v>
          </cell>
          <cell r="L46" t="e">
            <v>#NAME?</v>
          </cell>
          <cell r="M46" t="e">
            <v>#NAME?</v>
          </cell>
          <cell r="N46" t="e">
            <v>#NAME?</v>
          </cell>
          <cell r="O46" t="e">
            <v>#NAME?</v>
          </cell>
        </row>
        <row r="47">
          <cell r="C47" t="str">
            <v>ОАО "Инженерный центр энергетики Урала" пред-ие "УралОРГРЭС" договор № _72.356.05ТЦ__ от _27.04.2005___</v>
          </cell>
          <cell r="K47">
            <v>728.80700000000002</v>
          </cell>
          <cell r="L47" t="e">
            <v>#NAME?</v>
          </cell>
          <cell r="M47" t="e">
            <v>#NAME?</v>
          </cell>
          <cell r="N47" t="e">
            <v>#NAME?</v>
          </cell>
          <cell r="O47" t="e">
            <v>#NAME?</v>
          </cell>
        </row>
        <row r="48">
          <cell r="C48" t="str">
            <v>ЗАО "КВАРЦ" договор № _72/01/03-РО __ от __28.08.03__</v>
          </cell>
          <cell r="K48">
            <v>5866.9491525423728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</row>
        <row r="49">
          <cell r="C49" t="str">
            <v>Подводречстрой договор № _03__ от _17.01.2005___</v>
          </cell>
          <cell r="K49">
            <v>843.23</v>
          </cell>
          <cell r="L49" t="e">
            <v>#NAME?</v>
          </cell>
          <cell r="M49" t="e">
            <v>#NAME?</v>
          </cell>
          <cell r="N49" t="e">
            <v>#NAME?</v>
          </cell>
          <cell r="O49" t="e">
            <v>#NAME?</v>
          </cell>
        </row>
        <row r="50">
          <cell r="C50" t="str">
            <v>ООО ПО "Станкоцентр" договор № _13__ от __01.09.2004__</v>
          </cell>
          <cell r="K50">
            <v>65.575000000000003</v>
          </cell>
          <cell r="L50" t="e">
            <v>#NAME?</v>
          </cell>
          <cell r="M50" t="e">
            <v>#NAME?</v>
          </cell>
          <cell r="N50" t="e">
            <v>#NAME?</v>
          </cell>
          <cell r="O50" t="e">
            <v>#NAME?</v>
          </cell>
        </row>
        <row r="51">
          <cell r="C51" t="str">
            <v>ЗАО "КВАРЦ-Западная Сибирь" договор № _3-2/05-Э __ от __30.09.2005__</v>
          </cell>
          <cell r="K51">
            <v>1184.3220338983051</v>
          </cell>
          <cell r="L51" t="e">
            <v>#NAME?</v>
          </cell>
          <cell r="M51" t="e">
            <v>#NAME?</v>
          </cell>
          <cell r="N51" t="e">
            <v>#NAME?</v>
          </cell>
          <cell r="O51" t="e">
            <v>#NAME?</v>
          </cell>
        </row>
        <row r="52">
          <cell r="C52" t="str">
            <v>ООО НПФ "Промышленная экспертиза" договор № _092-05__ от _01.07.2005___</v>
          </cell>
          <cell r="K52">
            <v>215</v>
          </cell>
          <cell r="L52" t="e">
            <v>#NAME?</v>
          </cell>
          <cell r="M52" t="e">
            <v>#NAME?</v>
          </cell>
          <cell r="N52" t="e">
            <v>#NAME?</v>
          </cell>
          <cell r="O52" t="e">
            <v>#NAME?</v>
          </cell>
        </row>
        <row r="53">
          <cell r="C53" t="str">
            <v>ФГУ "Тюменский ЦСМ" договор № 343/8-3 от 01.01.05.</v>
          </cell>
          <cell r="K53">
            <v>156.69199999999998</v>
          </cell>
          <cell r="L53" t="e">
            <v>#NAME?</v>
          </cell>
          <cell r="M53" t="e">
            <v>#NAME?</v>
          </cell>
          <cell r="N53" t="e">
            <v>#NAME?</v>
          </cell>
          <cell r="O53" t="e">
            <v>#NAME?</v>
          </cell>
        </row>
        <row r="54">
          <cell r="C54" t="str">
            <v>договор № 2006.200.006___ от_27.01.2006__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</row>
        <row r="55">
          <cell r="C55" t="str">
            <v>договор №01-06 ___ от_11.01.2006_(техн.диагностированиеКВГМ 1-3)_</v>
          </cell>
          <cell r="L55" t="e">
            <v>#NAME?</v>
          </cell>
          <cell r="M55" t="e">
            <v>#NAME?</v>
          </cell>
          <cell r="N55" t="e">
            <v>#NAME?</v>
          </cell>
          <cell r="O55" t="e">
            <v>#NAME?</v>
          </cell>
        </row>
        <row r="56">
          <cell r="C56" t="str">
            <v>ЗАО "Тюменьэнергосервис"счет-фактура № 00000784 от 15.11.05.</v>
          </cell>
          <cell r="K56">
            <v>4.3</v>
          </cell>
          <cell r="L56" t="e">
            <v>#NAME?</v>
          </cell>
          <cell r="M56" t="e">
            <v>#NAME?</v>
          </cell>
          <cell r="N56" t="e">
            <v>#NAME?</v>
          </cell>
          <cell r="O56" t="e">
            <v>#NAME?</v>
          </cell>
        </row>
        <row r="57">
          <cell r="C57" t="str">
            <v>ФГУ "Уральский ЦСМ" счет-фактура № 29873/4302 от 04.08.05.</v>
          </cell>
          <cell r="K57">
            <v>10.061999999999999</v>
          </cell>
          <cell r="L57" t="e">
            <v>#NAME?</v>
          </cell>
          <cell r="M57" t="e">
            <v>#NAME?</v>
          </cell>
          <cell r="N57" t="e">
            <v>#NAME?</v>
          </cell>
          <cell r="O57" t="e">
            <v>#NAME?</v>
          </cell>
        </row>
        <row r="58">
          <cell r="C58" t="str">
            <v>ОАО "Ангарское ОКБА" счет-фактура № 285 от 18.08.05.</v>
          </cell>
          <cell r="K58">
            <v>0</v>
          </cell>
          <cell r="L58" t="e">
            <v>#NAME?</v>
          </cell>
          <cell r="M58" t="e">
            <v>#NAME?</v>
          </cell>
          <cell r="N58" t="e">
            <v>#NAME?</v>
          </cell>
          <cell r="O58" t="e">
            <v>#NAME?</v>
          </cell>
        </row>
        <row r="59">
          <cell r="C59" t="str">
            <v>ФГУ "Тест-С.Петербург" счет-фактура № 05-036210 от30.09.05.</v>
          </cell>
          <cell r="K59">
            <v>0</v>
          </cell>
          <cell r="L59" t="e">
            <v>#NAME?</v>
          </cell>
          <cell r="M59" t="e">
            <v>#NAME?</v>
          </cell>
          <cell r="N59" t="e">
            <v>#NAME?</v>
          </cell>
          <cell r="O59" t="e">
            <v>#NAME?</v>
          </cell>
        </row>
        <row r="60">
          <cell r="C60" t="str">
            <v>ООО Техно-торговый дом "Мера" счет-фактура № 896 от 30.09.05.</v>
          </cell>
          <cell r="K60">
            <v>215</v>
          </cell>
          <cell r="L60" t="e">
            <v>#NAME?</v>
          </cell>
          <cell r="M60" t="e">
            <v>#NAME?</v>
          </cell>
          <cell r="N60" t="e">
            <v>#NAME?</v>
          </cell>
          <cell r="O60" t="e">
            <v>#NAME?</v>
          </cell>
        </row>
        <row r="61">
          <cell r="L61" t="e">
            <v>#NAME?</v>
          </cell>
          <cell r="M61" t="e">
            <v>#NAME?</v>
          </cell>
          <cell r="N61" t="e">
            <v>#NAME?</v>
          </cell>
          <cell r="O61" t="e">
            <v>#NAME?</v>
          </cell>
        </row>
        <row r="62">
          <cell r="L62" t="e">
            <v>#NAME?</v>
          </cell>
          <cell r="M62" t="e">
            <v>#NAME?</v>
          </cell>
          <cell r="N62" t="e">
            <v>#NAME?</v>
          </cell>
          <cell r="O62" t="e">
            <v>#NAME?</v>
          </cell>
        </row>
        <row r="63">
          <cell r="L63" t="e">
            <v>#NAME?</v>
          </cell>
          <cell r="M63" t="e">
            <v>#NAME?</v>
          </cell>
          <cell r="N63" t="e">
            <v>#NAME?</v>
          </cell>
          <cell r="O63" t="e">
            <v>#NAME?</v>
          </cell>
        </row>
        <row r="64">
          <cell r="C64" t="str">
            <v>ОАО "СибНА ИПФ" счет-фактура № 1839/1186 от 21.09.05.</v>
          </cell>
          <cell r="K64">
            <v>4.7300000000000004</v>
          </cell>
          <cell r="L64" t="e">
            <v>#NAME?</v>
          </cell>
          <cell r="M64" t="e">
            <v>#NAME?</v>
          </cell>
          <cell r="N64" t="e">
            <v>#NAME?</v>
          </cell>
          <cell r="O64" t="e">
            <v>#NAME?</v>
          </cell>
        </row>
        <row r="65">
          <cell r="C65" t="str">
            <v>ОАО "Свердловская энергосервисная компания" счет-фактура № 91/94/2004 от 30.09.05.</v>
          </cell>
          <cell r="K65">
            <v>33.604500000000002</v>
          </cell>
          <cell r="L65" t="e">
            <v>#NAME?</v>
          </cell>
          <cell r="M65" t="e">
            <v>#NAME?</v>
          </cell>
          <cell r="N65" t="e">
            <v>#NAME?</v>
          </cell>
          <cell r="O65" t="e">
            <v>#NAME?</v>
          </cell>
        </row>
        <row r="66">
          <cell r="C66" t="str">
            <v>ОАО "Практик-НЦ" счет-фактура № 00001801 от 07.09.05.</v>
          </cell>
          <cell r="K66">
            <v>8.6322499999999991</v>
          </cell>
          <cell r="L66" t="e">
            <v>#NAME?</v>
          </cell>
          <cell r="M66" t="e">
            <v>#NAME?</v>
          </cell>
          <cell r="N66" t="e">
            <v>#NAME?</v>
          </cell>
          <cell r="O66" t="e">
            <v>#NAME?</v>
          </cell>
        </row>
        <row r="67">
          <cell r="C67" t="str">
            <v>ООО "Взор" счет-фактура № 723 от 31.10.05.</v>
          </cell>
          <cell r="K67">
            <v>37.280999999999999</v>
          </cell>
          <cell r="L67" t="e">
            <v>#NAME?</v>
          </cell>
          <cell r="M67" t="e">
            <v>#NAME?</v>
          </cell>
          <cell r="N67" t="e">
            <v>#NAME?</v>
          </cell>
          <cell r="O67" t="e">
            <v>#NAME?</v>
          </cell>
        </row>
        <row r="68">
          <cell r="L68" t="e">
            <v>#NAME?</v>
          </cell>
          <cell r="M68" t="e">
            <v>#NAME?</v>
          </cell>
          <cell r="N68" t="e">
            <v>#NAME?</v>
          </cell>
          <cell r="O68" t="e">
            <v>#NAME?</v>
          </cell>
        </row>
        <row r="69">
          <cell r="C69" t="str">
            <v>ФГУ "Ростест-Москва" счет-фактура № 00045909 от 07.11.05.</v>
          </cell>
          <cell r="K69">
            <v>3.9344999999999999</v>
          </cell>
          <cell r="L69" t="e">
            <v>#NAME?</v>
          </cell>
          <cell r="M69" t="e">
            <v>#NAME?</v>
          </cell>
          <cell r="N69" t="e">
            <v>#NAME?</v>
          </cell>
          <cell r="O69" t="e">
            <v>#NAME?</v>
          </cell>
        </row>
        <row r="70">
          <cell r="C70" t="str">
            <v>ООО "Тесар-Инжиниринг" счет-фактура № 0000172 от 28.12.05.</v>
          </cell>
          <cell r="K70">
            <v>4.9557500000000001</v>
          </cell>
          <cell r="L70" t="e">
            <v>#NAME?</v>
          </cell>
          <cell r="M70" t="e">
            <v>#NAME?</v>
          </cell>
          <cell r="N70" t="e">
            <v>#NAME?</v>
          </cell>
          <cell r="O70" t="e">
            <v>#NAME?</v>
          </cell>
        </row>
        <row r="71">
          <cell r="C71" t="str">
            <v>МУП Меркурий  договор № _2021__ от _07.03.2006___</v>
          </cell>
          <cell r="K71">
            <v>27.326499999999999</v>
          </cell>
          <cell r="L71" t="e">
            <v>#NAME?</v>
          </cell>
          <cell r="M71" t="e">
            <v>#NAME?</v>
          </cell>
          <cell r="N71" t="e">
            <v>#NAME?</v>
          </cell>
          <cell r="O71" t="e">
            <v>#NAME?</v>
          </cell>
        </row>
        <row r="72">
          <cell r="C72" t="str">
            <v>ЧП Лебедева г.Екатеринбург</v>
          </cell>
          <cell r="K72">
            <v>96.75</v>
          </cell>
          <cell r="L72" t="e">
            <v>#NAME?</v>
          </cell>
          <cell r="M72" t="e">
            <v>#NAME?</v>
          </cell>
          <cell r="N72" t="e">
            <v>#NAME?</v>
          </cell>
          <cell r="O72" t="e">
            <v>#NAME?</v>
          </cell>
        </row>
        <row r="73">
          <cell r="C73" t="str">
            <v>Нижнеобское БВУ договор № ___ от ____</v>
          </cell>
          <cell r="K73">
            <v>26.358999999999998</v>
          </cell>
          <cell r="L73" t="e">
            <v>#NAME?</v>
          </cell>
          <cell r="M73" t="e">
            <v>#NAME?</v>
          </cell>
          <cell r="N73" t="e">
            <v>#NAME?</v>
          </cell>
          <cell r="O73" t="e">
            <v>#NAME?</v>
          </cell>
        </row>
        <row r="74">
          <cell r="C74" t="str">
            <v>договор № 07-06___ от27.01.2006___</v>
          </cell>
          <cell r="K74">
            <v>51.37941</v>
          </cell>
          <cell r="L74" t="e">
            <v>#NAME?</v>
          </cell>
          <cell r="M74" t="e">
            <v>#NAME?</v>
          </cell>
          <cell r="N74" t="e">
            <v>#NAME?</v>
          </cell>
          <cell r="O74" t="e">
            <v>#NAME?</v>
          </cell>
        </row>
        <row r="75">
          <cell r="L75" t="e">
            <v>#NAME?</v>
          </cell>
          <cell r="M75" t="e">
            <v>#NAME?</v>
          </cell>
          <cell r="N75" t="e">
            <v>#NAME?</v>
          </cell>
          <cell r="O75" t="e">
            <v>#NAME?</v>
          </cell>
        </row>
        <row r="76">
          <cell r="C76" t="str">
            <v>договор № У-35/06-28 от 10.01.2006 ООО Компьютер-Сервис" ремонт и обслуживание копировальной и множительной техники</v>
          </cell>
          <cell r="K76">
            <v>541.20000000000005</v>
          </cell>
          <cell r="L76" t="e">
            <v>#NAME?</v>
          </cell>
          <cell r="M76" t="e">
            <v>#NAME?</v>
          </cell>
          <cell r="N76" t="e">
            <v>#NAME?</v>
          </cell>
          <cell r="O76" t="e">
            <v>#NAME?</v>
          </cell>
        </row>
        <row r="77">
          <cell r="C77" t="str">
            <v>договор № 031/8-3-У-30/06 от 16.11.05  ФГУ Тюменский ЦСМ поверка измерительных комплексов</v>
          </cell>
          <cell r="K77">
            <v>280.43525</v>
          </cell>
          <cell r="L77" t="e">
            <v>#NAME?</v>
          </cell>
          <cell r="M77" t="e">
            <v>#NAME?</v>
          </cell>
          <cell r="N77" t="e">
            <v>#NAME?</v>
          </cell>
          <cell r="O77" t="e">
            <v>#NAME?</v>
          </cell>
        </row>
        <row r="78">
          <cell r="C78" t="str">
            <v>договор № 12-06-У-48 от 17.02.06  ЗАО "Тюменьэнергосервис" поверка измерительных комплексов</v>
          </cell>
          <cell r="K78">
            <v>169.56475</v>
          </cell>
          <cell r="L78" t="e">
            <v>#NAME?</v>
          </cell>
          <cell r="M78" t="e">
            <v>#NAME?</v>
          </cell>
          <cell r="N78" t="e">
            <v>#NAME?</v>
          </cell>
          <cell r="O78" t="e">
            <v>#NAME?</v>
          </cell>
        </row>
        <row r="79">
          <cell r="C79" t="str">
            <v>договор № У-38/06-316/69 от 10.01.2006 г. ГУ "Омский центр по гидрометеорологии и мониторингу окружающей среды с региональными функциями" предоставление гидрометеорологической информации</v>
          </cell>
          <cell r="K79">
            <v>102.67325</v>
          </cell>
          <cell r="L79" t="e">
            <v>#NAME?</v>
          </cell>
          <cell r="M79" t="e">
            <v>#NAME?</v>
          </cell>
          <cell r="N79" t="e">
            <v>#NAME?</v>
          </cell>
          <cell r="O79" t="e">
            <v>#NAME?</v>
          </cell>
        </row>
        <row r="80">
          <cell r="C80" t="str">
            <v>договор № 167/04 от 01.10.04 г. Тобольский Почтамп УФПС Тюменской области филиала ФГУП "Почта России" отправление писем, бандеролей, посылок, услуги спецсвязи, экспресс-почта</v>
          </cell>
          <cell r="K80">
            <v>22.058999999999997</v>
          </cell>
          <cell r="L80" t="e">
            <v>#NAME?</v>
          </cell>
          <cell r="M80" t="e">
            <v>#NAME?</v>
          </cell>
          <cell r="N80" t="e">
            <v>#NAME?</v>
          </cell>
          <cell r="O80" t="e">
            <v>#NAME?</v>
          </cell>
        </row>
        <row r="81">
          <cell r="C81" t="str">
            <v>Станция Тобольск Тюменское отделение железной дороги телеграфное уведомление о прибытии груза, провоз багажа, проверка веса багажа</v>
          </cell>
          <cell r="K81">
            <v>5</v>
          </cell>
          <cell r="L81" t="e">
            <v>#NAME?</v>
          </cell>
          <cell r="M81" t="e">
            <v>#NAME?</v>
          </cell>
          <cell r="N81" t="e">
            <v>#NAME?</v>
          </cell>
          <cell r="O81" t="e">
            <v>#NAME?</v>
          </cell>
        </row>
        <row r="82">
          <cell r="C82" t="str">
            <v>договор № 212-с-1/05 от 24.08.2005 Тобольский ТУЭС Тюменского филиала ОАО Уралсвязьинформ" доступ в интернет</v>
          </cell>
          <cell r="K82">
            <v>52.503</v>
          </cell>
          <cell r="L82" t="e">
            <v>#NAME?</v>
          </cell>
          <cell r="M82" t="e">
            <v>#NAME?</v>
          </cell>
          <cell r="N82" t="e">
            <v>#NAME?</v>
          </cell>
          <cell r="O82" t="e">
            <v>#NAME?</v>
          </cell>
        </row>
        <row r="83">
          <cell r="C83" t="str">
            <v>с-ф №22 от 31.01.06 г. ОАО "Тюменьэнерго" услуги передачи данных электронной почтой</v>
          </cell>
          <cell r="K83">
            <v>126.5</v>
          </cell>
          <cell r="L83" t="e">
            <v>#NAME?</v>
          </cell>
          <cell r="M83" t="e">
            <v>#NAME?</v>
          </cell>
          <cell r="N83" t="e">
            <v>#NAME?</v>
          </cell>
          <cell r="O83" t="e">
            <v>#NAME?</v>
          </cell>
        </row>
        <row r="84">
          <cell r="C84" t="str">
            <v>договор № 30-06-У-35 от 21.02.06 г. ФГУ "Центр лабораторного анализа и технических измерений по Уральскому федеральному округу" лабораторные исследования проб сточных вод</v>
          </cell>
          <cell r="K84">
            <v>37.195</v>
          </cell>
          <cell r="L84" t="e">
            <v>#NAME?</v>
          </cell>
          <cell r="M84" t="e">
            <v>#NAME?</v>
          </cell>
          <cell r="N84" t="e">
            <v>#NAME?</v>
          </cell>
          <cell r="O84" t="e">
            <v>#NAME?</v>
          </cell>
        </row>
        <row r="85">
          <cell r="C85" t="str">
            <v>договор № 29-У-4/05 от 01.08.05 г. ООО "Электроника"</v>
          </cell>
          <cell r="K85">
            <v>5.4824999999999999</v>
          </cell>
          <cell r="L85" t="e">
            <v>#NAME?</v>
          </cell>
          <cell r="M85" t="e">
            <v>#NAME?</v>
          </cell>
          <cell r="N85" t="e">
            <v>#NAME?</v>
          </cell>
          <cell r="O85" t="e">
            <v>#NAME?</v>
          </cell>
        </row>
        <row r="86">
          <cell r="C86" t="str">
            <v>договор № У-19/05 от 01.10.05 г. ГК "Автобокс" содержание автогаража</v>
          </cell>
          <cell r="K86">
            <v>6.1920000000000002</v>
          </cell>
          <cell r="L86" t="e">
            <v>#NAME?</v>
          </cell>
          <cell r="M86" t="e">
            <v>#NAME?</v>
          </cell>
          <cell r="N86" t="e">
            <v>#NAME?</v>
          </cell>
          <cell r="O86" t="e">
            <v>#NAME?</v>
          </cell>
        </row>
        <row r="87">
          <cell r="C87" t="str">
            <v>с-ф № 104 от 29.03.05 г. ООО "Тобольская компьютерная компания АСП" сопровождение пакета программ "1С Предприятие" фирмы "1С"</v>
          </cell>
          <cell r="K87">
            <v>372.88</v>
          </cell>
          <cell r="L87" t="e">
            <v>#NAME?</v>
          </cell>
          <cell r="M87" t="e">
            <v>#NAME?</v>
          </cell>
          <cell r="N87" t="e">
            <v>#NAME?</v>
          </cell>
          <cell r="O87" t="e">
            <v>#NAME?</v>
          </cell>
        </row>
        <row r="88">
          <cell r="C88" t="str">
            <v>с-ф № 275 от 21.03.06 г. ООО  "Инструмент" ремонт инструмента</v>
          </cell>
          <cell r="K88">
            <v>15.48</v>
          </cell>
          <cell r="L88" t="e">
            <v>#NAME?</v>
          </cell>
          <cell r="M88" t="e">
            <v>#NAME?</v>
          </cell>
          <cell r="N88" t="e">
            <v>#NAME?</v>
          </cell>
          <cell r="O88" t="e">
            <v>#NAME?</v>
          </cell>
        </row>
        <row r="89">
          <cell r="C89" t="str">
            <v>с-ф № 0000746 от 03.03.06 г. ООО  "Инструмент-Сервис-С" ремонт инструмента</v>
          </cell>
          <cell r="K89">
            <v>217.9025</v>
          </cell>
          <cell r="L89" t="e">
            <v>#NAME?</v>
          </cell>
          <cell r="M89" t="e">
            <v>#NAME?</v>
          </cell>
          <cell r="N89" t="e">
            <v>#NAME?</v>
          </cell>
          <cell r="O89" t="e">
            <v>#NAME?</v>
          </cell>
        </row>
        <row r="90">
          <cell r="C90" t="str">
            <v>с-ф № 201 от 16.02.06 г. ООО  "Торговый центр "Мера" ремонт прибора</v>
          </cell>
          <cell r="K90">
            <v>138.03</v>
          </cell>
          <cell r="L90" t="e">
            <v>#NAME?</v>
          </cell>
          <cell r="M90" t="e">
            <v>#NAME?</v>
          </cell>
          <cell r="N90" t="e">
            <v>#NAME?</v>
          </cell>
          <cell r="O90" t="e">
            <v>#NAME?</v>
          </cell>
        </row>
        <row r="91">
          <cell r="C91" t="str">
            <v>с-ф № 43/1513 от 19.01.06  ОАО ИПФ "Сибнефтеавтоматика" ремонт приборов</v>
          </cell>
          <cell r="K91">
            <v>3.44</v>
          </cell>
          <cell r="L91" t="e">
            <v>#NAME?</v>
          </cell>
          <cell r="M91" t="e">
            <v>#NAME?</v>
          </cell>
          <cell r="N91" t="e">
            <v>#NAME?</v>
          </cell>
          <cell r="O91" t="e">
            <v>#NAME?</v>
          </cell>
        </row>
        <row r="92">
          <cell r="C92" t="str">
            <v>с-ф № 275 от 21.03.06  ООО "Взор" ремонт приборов</v>
          </cell>
          <cell r="K92">
            <v>1.5049999999999999</v>
          </cell>
          <cell r="L92" t="e">
            <v>#NAME?</v>
          </cell>
          <cell r="M92" t="e">
            <v>#NAME?</v>
          </cell>
          <cell r="N92" t="e">
            <v>#NAME?</v>
          </cell>
          <cell r="O92" t="e">
            <v>#NAME?</v>
          </cell>
        </row>
        <row r="93">
          <cell r="C93" t="str">
            <v>договор № 11-06-У-49 от 17.02.06  ЗАО "Тюменьэнергосервис" техническое обслуживание хроматографического комплекса</v>
          </cell>
          <cell r="K93">
            <v>25.692499999999999</v>
          </cell>
          <cell r="L93" t="e">
            <v>#NAME?</v>
          </cell>
          <cell r="M93" t="e">
            <v>#NAME?</v>
          </cell>
          <cell r="N93" t="e">
            <v>#NAME?</v>
          </cell>
          <cell r="O93" t="e">
            <v>#NAME?</v>
          </cell>
        </row>
        <row r="94">
          <cell r="C94" t="str">
            <v>акт № 00000117 от 28.07.05 г. ЗАО ТМК "ГЕРМЕС" сервисное обслуживание</v>
          </cell>
          <cell r="K94">
            <v>52.5</v>
          </cell>
          <cell r="L94" t="e">
            <v>#NAME?</v>
          </cell>
          <cell r="M94" t="e">
            <v>#NAME?</v>
          </cell>
          <cell r="N94" t="e">
            <v>#NAME?</v>
          </cell>
          <cell r="O94" t="e">
            <v>#NAME?</v>
          </cell>
        </row>
        <row r="95">
          <cell r="C95" t="str">
            <v>договор № У-21/05/4135-ТН от 25.08.05 г. ООО "Тобольск-Нефтехим"  обработка и переплет документов</v>
          </cell>
          <cell r="K95">
            <v>44.29</v>
          </cell>
          <cell r="L95" t="e">
            <v>#NAME?</v>
          </cell>
          <cell r="M95" t="e">
            <v>#NAME?</v>
          </cell>
          <cell r="N95" t="e">
            <v>#NAME?</v>
          </cell>
          <cell r="O95" t="e">
            <v>#NAME?</v>
          </cell>
        </row>
        <row r="96">
          <cell r="C96" t="str">
            <v>договор № 573-1/4 от ____ НП АТС консультационные услуги по переоценке основных средств</v>
          </cell>
          <cell r="K96">
            <v>3.2250000000000001</v>
          </cell>
          <cell r="L96" t="e">
            <v>#NAME?</v>
          </cell>
          <cell r="M96" t="e">
            <v>#NAME?</v>
          </cell>
          <cell r="N96" t="e">
            <v>#NAME?</v>
          </cell>
          <cell r="O96" t="e">
            <v>#NAME?</v>
          </cell>
        </row>
        <row r="97">
          <cell r="C97" t="str">
            <v>с-ф № С-000566 от 19.01.06 г. ОАО "Сибнефть-Тюменьнефтепродукт" услуги по протоколу испытания №53Т</v>
          </cell>
          <cell r="K97">
            <v>7.74</v>
          </cell>
          <cell r="L97" t="e">
            <v>#NAME?</v>
          </cell>
          <cell r="M97" t="e">
            <v>#NAME?</v>
          </cell>
          <cell r="N97" t="e">
            <v>#NAME?</v>
          </cell>
          <cell r="O97" t="e">
            <v>#NAME?</v>
          </cell>
        </row>
        <row r="98">
          <cell r="C98" t="str">
            <v>договор № 01-8/06 от 01.12.05 г. ООО "Офис-Сервис" услуги по уборке мест общего пользования, служебных и производственных помещений</v>
          </cell>
          <cell r="K98">
            <v>3452.5646000000002</v>
          </cell>
          <cell r="L98" t="e">
            <v>#NAME?</v>
          </cell>
          <cell r="M98" t="e">
            <v>#NAME?</v>
          </cell>
          <cell r="N98" t="e">
            <v>#NAME?</v>
          </cell>
          <cell r="O98" t="e">
            <v>#NAME?</v>
          </cell>
        </row>
        <row r="99">
          <cell r="C99" t="str">
            <v>договор №38/04 от 20.01.2004 г.  Государственное унитарное предприятие Тюменской области "Тюменский издательсткий дом" услуги типографии</v>
          </cell>
          <cell r="K99">
            <v>186.19</v>
          </cell>
          <cell r="L99" t="e">
            <v>#NAME?</v>
          </cell>
          <cell r="M99" t="e">
            <v>#NAME?</v>
          </cell>
          <cell r="N99" t="e">
            <v>#NAME?</v>
          </cell>
          <cell r="O99" t="e">
            <v>#NAME?</v>
          </cell>
        </row>
        <row r="100">
          <cell r="C100" t="str">
            <v>расходы на приробретение нормативной и технической литературы</v>
          </cell>
          <cell r="K100">
            <v>152.54237288135593</v>
          </cell>
          <cell r="L100" t="e">
            <v>#NAME?</v>
          </cell>
          <cell r="M100" t="e">
            <v>#NAME?</v>
          </cell>
          <cell r="N100" t="e">
            <v>#NAME?</v>
          </cell>
          <cell r="O100" t="e">
            <v>#NAME?</v>
          </cell>
        </row>
        <row r="101">
          <cell r="C101" t="str">
            <v>ЗАО ТМК "ГЕРМЕС" ремонт жалюзи</v>
          </cell>
          <cell r="K101">
            <v>5.375</v>
          </cell>
          <cell r="L101" t="e">
            <v>#NAME?</v>
          </cell>
          <cell r="M101" t="e">
            <v>#NAME?</v>
          </cell>
          <cell r="N101" t="e">
            <v>#NAME?</v>
          </cell>
          <cell r="O101" t="e">
            <v>#NAME?</v>
          </cell>
        </row>
        <row r="102">
          <cell r="C102" t="str">
            <v>ПБОЮЛ Ревнивых Николай Федорович ремонт холодильного оборудования</v>
          </cell>
          <cell r="K102">
            <v>5.375</v>
          </cell>
          <cell r="L102" t="e">
            <v>#NAME?</v>
          </cell>
          <cell r="M102" t="e">
            <v>#NAME?</v>
          </cell>
          <cell r="N102" t="e">
            <v>#NAME?</v>
          </cell>
          <cell r="O102" t="e">
            <v>#NAME?</v>
          </cell>
        </row>
        <row r="103">
          <cell r="C103" t="str">
            <v>с-ф №202 от 30.03.05 г. ЗАО "Деозал" ремонт радиостанции</v>
          </cell>
          <cell r="K103">
            <v>2.15</v>
          </cell>
          <cell r="L103" t="e">
            <v>#NAME?</v>
          </cell>
          <cell r="M103" t="e">
            <v>#NAME?</v>
          </cell>
          <cell r="N103" t="e">
            <v>#NAME?</v>
          </cell>
          <cell r="O103" t="e">
            <v>#NAME?</v>
          </cell>
        </row>
        <row r="104">
          <cell r="C104" t="str">
            <v>договор № 031/8-3-У-30/06 от 16.11.05  ФГУ Тюменский ЦСМ проведение инспекционного контроля за деятельностью аккредитованной химической лаборатории</v>
          </cell>
          <cell r="K104">
            <v>19.4575</v>
          </cell>
          <cell r="L104" t="e">
            <v>#NAME?</v>
          </cell>
          <cell r="M104" t="e">
            <v>#NAME?</v>
          </cell>
          <cell r="N104" t="e">
            <v>#NAME?</v>
          </cell>
          <cell r="O104" t="e">
            <v>#NAME?</v>
          </cell>
        </row>
        <row r="105">
          <cell r="C105" t="str">
            <v>договор № У-40/06 от 10.01.2006 Нотариус нотариального округа г. Тобольска и Тобольского района Дмитриева Снежана Николаевна Удостоверение копий документов,удостоверение учредительных документов,удостоверение доверенностей</v>
          </cell>
          <cell r="K105">
            <v>25</v>
          </cell>
          <cell r="L105" t="e">
            <v>#NAME?</v>
          </cell>
          <cell r="M105" t="e">
            <v>#NAME?</v>
          </cell>
          <cell r="N105" t="e">
            <v>#NAME?</v>
          </cell>
          <cell r="O105" t="e">
            <v>#NAME?</v>
          </cell>
        </row>
        <row r="106">
          <cell r="C106" t="str">
            <v>"Ростехинвентаризация,Федеральная регистрационная служба</v>
          </cell>
          <cell r="K106">
            <v>532.5</v>
          </cell>
          <cell r="L106" t="e">
            <v>#NAME?</v>
          </cell>
          <cell r="M106" t="e">
            <v>#NAME?</v>
          </cell>
          <cell r="N106" t="e">
            <v>#NAME?</v>
          </cell>
          <cell r="O106" t="e">
            <v>#NAME?</v>
          </cell>
        </row>
        <row r="107">
          <cell r="C107" t="str">
            <v>договор    от        Негосударственный пенсионный фонд энергетиков</v>
          </cell>
          <cell r="K107">
            <v>2863.8</v>
          </cell>
          <cell r="L107" t="e">
            <v>#NAME?</v>
          </cell>
          <cell r="M107" t="e">
            <v>#NAME?</v>
          </cell>
          <cell r="N107" t="e">
            <v>#NAME?</v>
          </cell>
          <cell r="O107" t="e">
            <v>#NAME?</v>
          </cell>
        </row>
        <row r="108">
          <cell r="C108" t="str">
            <v>с-ф  № ___ от 19.01.06 г. ООО "Коп-Тэрия" канцелярские товары</v>
          </cell>
          <cell r="K108">
            <v>1003.9425</v>
          </cell>
          <cell r="L108" t="e">
            <v>#NAME?</v>
          </cell>
          <cell r="M108" t="e">
            <v>#NAME?</v>
          </cell>
          <cell r="N108" t="e">
            <v>#NAME?</v>
          </cell>
          <cell r="O108" t="e">
            <v>#NAME?</v>
          </cell>
        </row>
        <row r="109">
          <cell r="C109" t="str">
            <v>с-ф  № 2 от 23.01.06 г. ПБОЮЛ Новоселова Т.В.  канцелярские товары</v>
          </cell>
          <cell r="K109">
            <v>397.75</v>
          </cell>
          <cell r="L109" t="e">
            <v>#NAME?</v>
          </cell>
          <cell r="M109" t="e">
            <v>#NAME?</v>
          </cell>
          <cell r="N109" t="e">
            <v>#NAME?</v>
          </cell>
          <cell r="O109" t="e">
            <v>#NAME?</v>
          </cell>
        </row>
        <row r="110">
          <cell r="C110" t="str">
            <v>договор № 167/04 от 01.10.04 г. Тобольский Почтамп УФПС Тюменской области филиала ФГУП "Почта России"  подписка</v>
          </cell>
          <cell r="K110">
            <v>49.368299999999991</v>
          </cell>
          <cell r="L110" t="e">
            <v>#NAME?</v>
          </cell>
          <cell r="M110" t="e">
            <v>#NAME?</v>
          </cell>
          <cell r="N110" t="e">
            <v>#NAME?</v>
          </cell>
          <cell r="O110" t="e">
            <v>#NAME?</v>
          </cell>
        </row>
        <row r="111">
          <cell r="C111" t="str">
            <v>расходы связанные с приобретением права на использование программдля ЭВМ и баз данных</v>
          </cell>
          <cell r="K111">
            <v>2732.4328399999995</v>
          </cell>
          <cell r="L111" t="e">
            <v>#NAME?</v>
          </cell>
          <cell r="M111" t="e">
            <v>#NAME?</v>
          </cell>
          <cell r="N111" t="e">
            <v>#NAME?</v>
          </cell>
          <cell r="O111" t="e">
            <v>#NAME?</v>
          </cell>
        </row>
        <row r="112">
          <cell r="C112" t="str">
            <v>договор №324 ___ от_17.02.2006__</v>
          </cell>
          <cell r="K112">
            <v>20.913049999999998</v>
          </cell>
          <cell r="L112" t="e">
            <v>#NAME?</v>
          </cell>
          <cell r="M112" t="e">
            <v>#NAME?</v>
          </cell>
          <cell r="N112" t="e">
            <v>#NAME?</v>
          </cell>
          <cell r="O112" t="e">
            <v>#NAME?</v>
          </cell>
        </row>
        <row r="113">
          <cell r="C113" t="str">
            <v>договор № 9/20-06___ от16.02.2006___</v>
          </cell>
          <cell r="K113">
            <v>215</v>
          </cell>
          <cell r="L113" t="e">
            <v>#NAME?</v>
          </cell>
          <cell r="M113" t="e">
            <v>#NAME?</v>
          </cell>
          <cell r="N113" t="e">
            <v>#NAME?</v>
          </cell>
          <cell r="O113" t="e">
            <v>#NAME?</v>
          </cell>
        </row>
        <row r="114">
          <cell r="C114" t="str">
            <v>договор № 2006.200.006___ от_27.01.2006__</v>
          </cell>
          <cell r="K114">
            <v>819.38465100000008</v>
          </cell>
          <cell r="L114" t="e">
            <v>#NAME?</v>
          </cell>
          <cell r="M114" t="e">
            <v>#NAME?</v>
          </cell>
          <cell r="N114" t="e">
            <v>#NAME?</v>
          </cell>
          <cell r="O114" t="e">
            <v>#NAME?</v>
          </cell>
        </row>
        <row r="115">
          <cell r="C115" t="str">
            <v>договор №01-06 ___ от_11.01.2006_(техн.диагностированиеКВГМ 1-3)_</v>
          </cell>
          <cell r="K115">
            <v>669.1122499999999</v>
          </cell>
          <cell r="L115" t="e">
            <v>#NAME?</v>
          </cell>
          <cell r="M115" t="e">
            <v>#NAME?</v>
          </cell>
          <cell r="N115" t="e">
            <v>#NAME?</v>
          </cell>
          <cell r="O115" t="e">
            <v>#NAME?</v>
          </cell>
        </row>
        <row r="116">
          <cell r="C116" t="str">
            <v xml:space="preserve">Прочие договора </v>
          </cell>
          <cell r="K116">
            <v>86104.15</v>
          </cell>
          <cell r="L116" t="e">
            <v>#NAME?</v>
          </cell>
          <cell r="M116" t="e">
            <v>#NAME?</v>
          </cell>
          <cell r="N116" t="e">
            <v>#NAME?</v>
          </cell>
          <cell r="O116" t="e">
            <v>#NAME?</v>
          </cell>
        </row>
        <row r="117">
          <cell r="C117" t="str">
            <v>Добавить строки</v>
          </cell>
        </row>
        <row r="119">
          <cell r="G119">
            <v>71235</v>
          </cell>
          <cell r="H119">
            <v>71235</v>
          </cell>
          <cell r="I119">
            <v>77194</v>
          </cell>
          <cell r="J119">
            <v>77194</v>
          </cell>
          <cell r="L119" t="e">
            <v>#NAME?</v>
          </cell>
          <cell r="M119" t="e">
            <v>#NAME?</v>
          </cell>
          <cell r="N119" t="e">
            <v>#NAME?</v>
          </cell>
          <cell r="O119" t="e">
            <v>#NAME?</v>
          </cell>
        </row>
      </sheetData>
      <sheetData sheetId="17">
        <row r="6">
          <cell r="C6" t="str">
            <v>Всего</v>
          </cell>
          <cell r="F6">
            <v>1702.73</v>
          </cell>
          <cell r="G6">
            <v>1702.73</v>
          </cell>
          <cell r="H6">
            <v>4437.67</v>
          </cell>
          <cell r="I6">
            <v>4437.67</v>
          </cell>
          <cell r="J6">
            <v>5128.2821249999997</v>
          </cell>
          <cell r="K6" t="e">
            <v>#NAME?</v>
          </cell>
          <cell r="L6" t="e">
            <v>#NAME?</v>
          </cell>
          <cell r="M6" t="e">
            <v>#NAME?</v>
          </cell>
          <cell r="N6" t="e">
            <v>#NAME?</v>
          </cell>
        </row>
        <row r="7">
          <cell r="C7" t="str">
            <v xml:space="preserve">    в том числе:</v>
          </cell>
        </row>
        <row r="8">
          <cell r="C8" t="str">
            <v>договор</v>
          </cell>
          <cell r="F8">
            <v>1702.73</v>
          </cell>
          <cell r="G8">
            <v>1702.73</v>
          </cell>
          <cell r="H8">
            <v>4437.67</v>
          </cell>
          <cell r="I8">
            <v>4437.67</v>
          </cell>
          <cell r="K8" t="e">
            <v>#NAME?</v>
          </cell>
          <cell r="L8" t="e">
            <v>#NAME?</v>
          </cell>
          <cell r="M8" t="e">
            <v>#NAME?</v>
          </cell>
          <cell r="N8" t="e">
            <v>#NAME?</v>
          </cell>
        </row>
        <row r="9">
          <cell r="C9" t="str">
            <v>договор № 1089 от 10.12.2001</v>
          </cell>
          <cell r="J9">
            <v>231.125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</row>
        <row r="10">
          <cell r="C10" t="str">
            <v>договор № 32628 от 10.04.2003</v>
          </cell>
          <cell r="J10">
            <v>291.21749999999997</v>
          </cell>
          <cell r="K10" t="e">
            <v>#NAME?</v>
          </cell>
          <cell r="L10" t="e">
            <v>#NAME?</v>
          </cell>
          <cell r="M10" t="e">
            <v>#NAME?</v>
          </cell>
          <cell r="N10" t="e">
            <v>#NAME?</v>
          </cell>
        </row>
        <row r="11">
          <cell r="C11" t="str">
            <v>договор № 910339 от 14.11.2001</v>
          </cell>
          <cell r="J11">
            <v>234.36074999999997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</row>
        <row r="12">
          <cell r="C12" t="str">
            <v>договор №УФ/ТУ-1/ЦП-118 от 20.02.06</v>
          </cell>
          <cell r="J12">
            <v>264.40699999999998</v>
          </cell>
          <cell r="K12" t="e">
            <v>#NAME?</v>
          </cell>
          <cell r="L12" t="e">
            <v>#NAME?</v>
          </cell>
          <cell r="M12" t="e">
            <v>#NAME?</v>
          </cell>
          <cell r="N12" t="e">
            <v>#NAME?</v>
          </cell>
        </row>
        <row r="13">
          <cell r="C13" t="str">
            <v>договор № 27/ТБЛ/70/28-05 от 01.12.2005</v>
          </cell>
          <cell r="J13">
            <v>1502.3125</v>
          </cell>
          <cell r="K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</row>
        <row r="14">
          <cell r="C14" t="str">
            <v>ОАО "Уралсвязьинформ"договор № _90021__ от _27.03.2003___</v>
          </cell>
          <cell r="J14">
            <v>1092.065625</v>
          </cell>
          <cell r="K14" t="e">
            <v>#NAME?</v>
          </cell>
          <cell r="L14" t="e">
            <v>#NAME?</v>
          </cell>
          <cell r="M14" t="e">
            <v>#NAME?</v>
          </cell>
          <cell r="N14" t="e">
            <v>#NAME?</v>
          </cell>
        </row>
        <row r="15">
          <cell r="C15" t="str">
            <v>ООО "Тюменьруском"договор № _432__ от _14.12.2004___</v>
          </cell>
          <cell r="J15">
            <v>153.69812499999998</v>
          </cell>
          <cell r="K15" t="e">
            <v>#NAME?</v>
          </cell>
          <cell r="L15" t="e">
            <v>#NAME?</v>
          </cell>
          <cell r="M15" t="e">
            <v>#NAME?</v>
          </cell>
          <cell r="N15" t="e">
            <v>#NAME?</v>
          </cell>
        </row>
        <row r="16">
          <cell r="C16" t="str">
            <v>ОАО "Уралсвязьинформ"договор № _421__ от __22.12.2003__</v>
          </cell>
          <cell r="J16">
            <v>741.68012499999986</v>
          </cell>
          <cell r="K16" t="e">
            <v>#NAME?</v>
          </cell>
          <cell r="L16" t="e">
            <v>#NAME?</v>
          </cell>
          <cell r="M16" t="e">
            <v>#NAME?</v>
          </cell>
          <cell r="N16" t="e">
            <v>#NAME?</v>
          </cell>
        </row>
        <row r="17">
          <cell r="C17" t="str">
            <v>договор № 484-с-2/05 от 24.08.2005 Тюменский филиал электросвязи ОАО Уралсвязьинформ"</v>
          </cell>
          <cell r="J17">
            <v>369.8</v>
          </cell>
          <cell r="K17" t="e">
            <v>#NAME?</v>
          </cell>
          <cell r="L17" t="e">
            <v>#NAME?</v>
          </cell>
          <cell r="M17" t="e">
            <v>#NAME?</v>
          </cell>
          <cell r="N17" t="e">
            <v>#NAME?</v>
          </cell>
        </row>
        <row r="18">
          <cell r="C18" t="str">
            <v>договор № 1953390/98 от 18.11.2002, доп. Согл. От 17.08.2005 Тюменский филиал электросвязи ОАО Уралсвязьинформ"</v>
          </cell>
          <cell r="J18">
            <v>247.6155</v>
          </cell>
          <cell r="K18" t="e">
            <v>#NAME?</v>
          </cell>
          <cell r="L18" t="e">
            <v>#NAME?</v>
          </cell>
          <cell r="M18" t="e">
            <v>#NAME?</v>
          </cell>
          <cell r="N18" t="e">
            <v>#NAME?</v>
          </cell>
        </row>
        <row r="19">
          <cell r="C19" t="str">
            <v>Добавить строки</v>
          </cell>
        </row>
        <row r="20">
          <cell r="C20" t="str">
            <v>Всего</v>
          </cell>
          <cell r="F20">
            <v>1607.75</v>
          </cell>
          <cell r="G20">
            <v>1607.75</v>
          </cell>
          <cell r="H20">
            <v>7929.97</v>
          </cell>
          <cell r="I20">
            <v>7929.97</v>
          </cell>
          <cell r="J20">
            <v>9164.0760209999989</v>
          </cell>
          <cell r="K20" t="e">
            <v>#NAME?</v>
          </cell>
          <cell r="L20" t="e">
            <v>#NAME?</v>
          </cell>
          <cell r="M20" t="e">
            <v>#NAME?</v>
          </cell>
          <cell r="N20" t="e">
            <v>#NAME?</v>
          </cell>
        </row>
        <row r="21">
          <cell r="C21" t="str">
            <v xml:space="preserve">    в том числе:</v>
          </cell>
        </row>
        <row r="22">
          <cell r="C22" t="str">
            <v>договор № ___ от ____</v>
          </cell>
          <cell r="F22">
            <v>1607.75</v>
          </cell>
          <cell r="G22">
            <v>1607.75</v>
          </cell>
          <cell r="H22">
            <v>7929.97</v>
          </cell>
          <cell r="I22">
            <v>7929.97</v>
          </cell>
          <cell r="K22" t="e">
            <v>#NAME?</v>
          </cell>
          <cell r="L22" t="e">
            <v>#NAME?</v>
          </cell>
          <cell r="M22" t="e">
            <v>#NAME?</v>
          </cell>
          <cell r="N22" t="e">
            <v>#NAME?</v>
          </cell>
        </row>
        <row r="23">
          <cell r="C23" t="str">
            <v>договор № 103/813 от 01.12.05</v>
          </cell>
          <cell r="J23">
            <v>127.14833399999999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</row>
        <row r="24">
          <cell r="C24" t="str">
            <v>договор № 12/07-03 от 01.01.03</v>
          </cell>
          <cell r="J24">
            <v>2619.2286849999996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</row>
        <row r="25">
          <cell r="C25" t="str">
            <v>ОВО при УВД Ленинского АТО г Тюмени договор № _359__ от _15.01.1998,_договор № _359__ от 15.06.2000</v>
          </cell>
          <cell r="J25">
            <v>141.72584999999998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</row>
        <row r="26">
          <cell r="C26" t="str">
            <v>Филиал ФГУП "Охрана" МВД России по Тюм.области договор № _81__ от _01.07.2005___</v>
          </cell>
          <cell r="J26">
            <v>946.96165199999996</v>
          </cell>
          <cell r="K26" t="e">
            <v>#NAME?</v>
          </cell>
          <cell r="L26" t="e">
            <v>#NAME?</v>
          </cell>
          <cell r="M26" t="e">
            <v>#NAME?</v>
          </cell>
          <cell r="N26" t="e">
            <v>#NAME?</v>
          </cell>
        </row>
        <row r="27">
          <cell r="C27" t="str">
            <v>прочие</v>
          </cell>
          <cell r="J27">
            <v>5329.0114999999996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</row>
        <row r="28">
          <cell r="C28" t="str">
            <v>Добавить строки</v>
          </cell>
        </row>
        <row r="29">
          <cell r="C29" t="str">
            <v>Услуги по пожарной безопасности</v>
          </cell>
          <cell r="F29">
            <v>11422.079999999998</v>
          </cell>
          <cell r="G29">
            <v>11422.079999999998</v>
          </cell>
          <cell r="H29">
            <v>21652</v>
          </cell>
          <cell r="I29">
            <v>21652</v>
          </cell>
          <cell r="J29">
            <v>25021.595617499999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</row>
        <row r="30">
          <cell r="C30" t="str">
            <v xml:space="preserve">    в том числе:</v>
          </cell>
        </row>
        <row r="31">
          <cell r="C31" t="str">
            <v>договор</v>
          </cell>
          <cell r="F31">
            <v>11422.079999999998</v>
          </cell>
          <cell r="G31">
            <v>11422.079999999998</v>
          </cell>
          <cell r="H31">
            <v>21652</v>
          </cell>
          <cell r="I31">
            <v>21652</v>
          </cell>
          <cell r="K31" t="e">
            <v>#NAME?</v>
          </cell>
          <cell r="L31" t="e">
            <v>#NAME?</v>
          </cell>
          <cell r="M31" t="e">
            <v>#NAME?</v>
          </cell>
          <cell r="N31" t="e">
            <v>#NAME?</v>
          </cell>
        </row>
        <row r="32">
          <cell r="C32" t="str">
            <v>договор № 209 от 05.05.03</v>
          </cell>
          <cell r="J32">
            <v>20469.8306175</v>
          </cell>
          <cell r="K32" t="e">
            <v>#NAME?</v>
          </cell>
          <cell r="L32" t="e">
            <v>#NAME?</v>
          </cell>
          <cell r="M32" t="e">
            <v>#NAME?</v>
          </cell>
          <cell r="N32" t="e">
            <v>#NAME?</v>
          </cell>
        </row>
        <row r="33">
          <cell r="C33" t="str">
            <v>ОГПС -32 (пожарная часть) договор № _209__ от _05.05.2003___</v>
          </cell>
          <cell r="J33">
            <v>4551.7649999999994</v>
          </cell>
          <cell r="K33" t="e">
            <v>#NAME?</v>
          </cell>
          <cell r="L33" t="e">
            <v>#NAME?</v>
          </cell>
          <cell r="M33" t="e">
            <v>#NAME?</v>
          </cell>
          <cell r="N33" t="e">
            <v>#NAME?</v>
          </cell>
        </row>
        <row r="34">
          <cell r="C34" t="str">
            <v>Добавить строки</v>
          </cell>
        </row>
        <row r="35">
          <cell r="C35" t="str">
            <v>Всего</v>
          </cell>
          <cell r="F35">
            <v>0</v>
          </cell>
          <cell r="G35">
            <v>0</v>
          </cell>
          <cell r="H35">
            <v>18</v>
          </cell>
          <cell r="I35">
            <v>18</v>
          </cell>
          <cell r="J35">
            <v>19.349999999999998</v>
          </cell>
          <cell r="K35" t="e">
            <v>#NAME?</v>
          </cell>
          <cell r="L35" t="e">
            <v>#NAME?</v>
          </cell>
          <cell r="M35" t="e">
            <v>#NAME?</v>
          </cell>
          <cell r="N35" t="e">
            <v>#NAME?</v>
          </cell>
        </row>
        <row r="36">
          <cell r="C36" t="str">
            <v xml:space="preserve">    в том числе:</v>
          </cell>
        </row>
        <row r="37">
          <cell r="C37" t="str">
            <v>определение качества пенообразователя с-ф №449 03.10.2005 г. Главное управление МЧС России по Тюменской области</v>
          </cell>
          <cell r="H37">
            <v>18</v>
          </cell>
          <cell r="I37">
            <v>18</v>
          </cell>
          <cell r="J37">
            <v>19.349999999999998</v>
          </cell>
          <cell r="K37" t="e">
            <v>#NAME?</v>
          </cell>
          <cell r="L37" t="e">
            <v>#NAME?</v>
          </cell>
          <cell r="M37" t="e">
            <v>#NAME?</v>
          </cell>
          <cell r="N37" t="e">
            <v>#NAME?</v>
          </cell>
        </row>
        <row r="38">
          <cell r="C38" t="str">
            <v>договор № ___ от ____</v>
          </cell>
          <cell r="K38" t="e">
            <v>#NAME?</v>
          </cell>
          <cell r="L38" t="e">
            <v>#NAME?</v>
          </cell>
          <cell r="M38" t="e">
            <v>#NAME?</v>
          </cell>
          <cell r="N38" t="e">
            <v>#NAME?</v>
          </cell>
        </row>
        <row r="39">
          <cell r="C39" t="str">
            <v>договор № ___ от ____</v>
          </cell>
          <cell r="K39" t="e">
            <v>#NAME?</v>
          </cell>
          <cell r="L39" t="e">
            <v>#NAME?</v>
          </cell>
          <cell r="M39" t="e">
            <v>#NAME?</v>
          </cell>
          <cell r="N39" t="e">
            <v>#NAME?</v>
          </cell>
        </row>
        <row r="40">
          <cell r="C40" t="str">
            <v>договор № ___ от ____</v>
          </cell>
          <cell r="K40" t="e">
            <v>#NAME?</v>
          </cell>
          <cell r="L40" t="e">
            <v>#NAME?</v>
          </cell>
          <cell r="M40" t="e">
            <v>#NAME?</v>
          </cell>
          <cell r="N40" t="e">
            <v>#NAME?</v>
          </cell>
        </row>
        <row r="41">
          <cell r="C41" t="str">
            <v>договор № ___ от ____</v>
          </cell>
          <cell r="K41" t="e">
            <v>#NAME?</v>
          </cell>
          <cell r="L41" t="e">
            <v>#NAME?</v>
          </cell>
          <cell r="M41" t="e">
            <v>#NAME?</v>
          </cell>
          <cell r="N41" t="e">
            <v>#NAME?</v>
          </cell>
        </row>
        <row r="42">
          <cell r="C42" t="str">
            <v>договор № ___ от ____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</row>
        <row r="43">
          <cell r="C43" t="str">
            <v>договор № ___ от ____</v>
          </cell>
          <cell r="K43" t="e">
            <v>#NAME?</v>
          </cell>
          <cell r="L43" t="e">
            <v>#NAME?</v>
          </cell>
          <cell r="M43" t="e">
            <v>#NAME?</v>
          </cell>
          <cell r="N43" t="e">
            <v>#NAME?</v>
          </cell>
        </row>
        <row r="44">
          <cell r="C44" t="str">
            <v>Добавить строки</v>
          </cell>
        </row>
        <row r="45">
          <cell r="C45" t="str">
            <v>Всего</v>
          </cell>
          <cell r="F45">
            <v>609.14</v>
          </cell>
          <cell r="G45">
            <v>609.14</v>
          </cell>
          <cell r="H45">
            <v>2408</v>
          </cell>
          <cell r="I45">
            <v>2408</v>
          </cell>
          <cell r="J45">
            <v>3903.9360211084736</v>
          </cell>
          <cell r="K45" t="e">
            <v>#NAME?</v>
          </cell>
          <cell r="L45" t="e">
            <v>#NAME?</v>
          </cell>
          <cell r="M45" t="e">
            <v>#NAME?</v>
          </cell>
          <cell r="N45" t="e">
            <v>#NAME?</v>
          </cell>
        </row>
        <row r="46">
          <cell r="C46" t="str">
            <v xml:space="preserve">    в том числе:</v>
          </cell>
        </row>
        <row r="47">
          <cell r="C47" t="str">
            <v>договор № ___ от ____</v>
          </cell>
          <cell r="F47">
            <v>609.14</v>
          </cell>
          <cell r="G47">
            <v>609.14</v>
          </cell>
          <cell r="H47">
            <v>2408</v>
          </cell>
          <cell r="I47">
            <v>2408</v>
          </cell>
          <cell r="K47" t="e">
            <v>#NAME?</v>
          </cell>
          <cell r="L47" t="e">
            <v>#NAME?</v>
          </cell>
          <cell r="M47" t="e">
            <v>#NAME?</v>
          </cell>
          <cell r="N47" t="e">
            <v>#NAME?</v>
          </cell>
        </row>
        <row r="48">
          <cell r="C48" t="str">
            <v>договор № 719 от 01.08.2005</v>
          </cell>
          <cell r="J48">
            <v>170.7349959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</row>
        <row r="49">
          <cell r="C49" t="str">
            <v>договор № 540/2002-87/28-02 от 08.02.2005</v>
          </cell>
          <cell r="J49">
            <v>236.0392722</v>
          </cell>
          <cell r="K49" t="e">
            <v>#NAME?</v>
          </cell>
          <cell r="L49" t="e">
            <v>#NAME?</v>
          </cell>
          <cell r="M49" t="e">
            <v>#NAME?</v>
          </cell>
          <cell r="N49" t="e">
            <v>#NAME?</v>
          </cell>
        </row>
        <row r="50">
          <cell r="C50" t="str">
            <v>договор № 2/03 от 01.01.2005 ЗАО "Спутник Тобольск"</v>
          </cell>
          <cell r="J50">
            <v>195.11249999999998</v>
          </cell>
          <cell r="K50" t="e">
            <v>#NAME?</v>
          </cell>
          <cell r="L50" t="e">
            <v>#NAME?</v>
          </cell>
          <cell r="M50" t="e">
            <v>#NAME?</v>
          </cell>
          <cell r="N50" t="e">
            <v>#NAME?</v>
          </cell>
        </row>
        <row r="51">
          <cell r="C51" t="str">
            <v>договор № 193/2005 от 16.02.2005 ОАО "ГВЦ ЭНЕРГЕТИКИ"</v>
          </cell>
          <cell r="J51">
            <v>24.483580508474617</v>
          </cell>
          <cell r="K51" t="e">
            <v>#NAME?</v>
          </cell>
          <cell r="L51" t="e">
            <v>#NAME?</v>
          </cell>
          <cell r="M51" t="e">
            <v>#NAME?</v>
          </cell>
          <cell r="N51" t="e">
            <v>#NAME?</v>
          </cell>
        </row>
        <row r="52">
          <cell r="C52" t="str">
            <v>договор № 2005.400.016 от 16.02.2005  ООО "УМ-Сервис" консультационные услуги по регистрации заключения экспертизы промышленной безопасности</v>
          </cell>
          <cell r="J52">
            <v>3.0508500000000001</v>
          </cell>
          <cell r="K52" t="e">
            <v>#NAME?</v>
          </cell>
          <cell r="L52" t="e">
            <v>#NAME?</v>
          </cell>
          <cell r="M52" t="e">
            <v>#NAME?</v>
          </cell>
          <cell r="N52" t="e">
            <v>#NAME?</v>
          </cell>
        </row>
        <row r="53">
          <cell r="C53" t="str">
            <v>ООО "полное ПРАВО"договор № _722__ от _01.07.2005___</v>
          </cell>
          <cell r="J53">
            <v>48.073999999999998</v>
          </cell>
          <cell r="K53" t="e">
            <v>#NAME?</v>
          </cell>
          <cell r="L53" t="e">
            <v>#NAME?</v>
          </cell>
          <cell r="M53" t="e">
            <v>#NAME?</v>
          </cell>
          <cell r="N53" t="e">
            <v>#NAME?</v>
          </cell>
        </row>
        <row r="54">
          <cell r="C54" t="str">
            <v>ЗАО "Тюмбит"договор № _609/2002__ от __19.03.2002__</v>
          </cell>
          <cell r="J54">
            <v>1245.7637500000001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</row>
        <row r="55">
          <cell r="C55" t="str">
            <v>ООО "ВИВ" договор № Д-213-24-4/6___ от __03.03.2000__</v>
          </cell>
          <cell r="J55">
            <v>106.89531249999999</v>
          </cell>
          <cell r="K55" t="e">
            <v>#NAME?</v>
          </cell>
          <cell r="L55" t="e">
            <v>#NAME?</v>
          </cell>
          <cell r="M55" t="e">
            <v>#NAME?</v>
          </cell>
          <cell r="N55" t="e">
            <v>#NAME?</v>
          </cell>
        </row>
        <row r="56">
          <cell r="C56" t="str">
            <v>ФГУП ЗапСибАГПдоговор № ___ от ____</v>
          </cell>
          <cell r="J56">
            <v>28.890625</v>
          </cell>
          <cell r="K56" t="e">
            <v>#NAME?</v>
          </cell>
          <cell r="L56" t="e">
            <v>#NAME?</v>
          </cell>
          <cell r="M56" t="e">
            <v>#NAME?</v>
          </cell>
          <cell r="N56" t="e">
            <v>#NAME?</v>
          </cell>
        </row>
        <row r="57">
          <cell r="C57" t="str">
            <v>ЗАО "Порт-Аудит" договор № _236-СПБ__ от _01.06.2005___</v>
          </cell>
          <cell r="J57">
            <v>293.80609999999996</v>
          </cell>
          <cell r="K57" t="e">
            <v>#NAME?</v>
          </cell>
          <cell r="L57" t="e">
            <v>#NAME?</v>
          </cell>
          <cell r="M57" t="e">
            <v>#NAME?</v>
          </cell>
          <cell r="N57" t="e">
            <v>#NAME?</v>
          </cell>
        </row>
        <row r="58">
          <cell r="C58" t="str">
            <v>ООО "Западно-Сибирская аудиторская компания" договор № _11__ от __21.062005__</v>
          </cell>
          <cell r="J58">
            <v>35.131</v>
          </cell>
          <cell r="K58" t="e">
            <v>#NAME?</v>
          </cell>
          <cell r="L58" t="e">
            <v>#NAME?</v>
          </cell>
          <cell r="M58" t="e">
            <v>#NAME?</v>
          </cell>
          <cell r="N58" t="e">
            <v>#NAME?</v>
          </cell>
        </row>
        <row r="59">
          <cell r="C59" t="str">
            <v>ЗАО "Сибинфо" договор № ___ от ____</v>
          </cell>
          <cell r="J59">
            <v>3.698</v>
          </cell>
          <cell r="K59" t="e">
            <v>#NAME?</v>
          </cell>
          <cell r="L59" t="e">
            <v>#NAME?</v>
          </cell>
          <cell r="M59" t="e">
            <v>#NAME?</v>
          </cell>
          <cell r="N59" t="e">
            <v>#NAME?</v>
          </cell>
        </row>
        <row r="60">
          <cell r="C60" t="str">
            <v>ООО "НТК Интерфейс" договор № _016/2005__ от _11.05.2005___</v>
          </cell>
          <cell r="J60">
            <v>97.932284999999993</v>
          </cell>
          <cell r="K60" t="e">
            <v>#NAME?</v>
          </cell>
          <cell r="L60" t="e">
            <v>#NAME?</v>
          </cell>
          <cell r="M60" t="e">
            <v>#NAME?</v>
          </cell>
          <cell r="N60" t="e">
            <v>#NAME?</v>
          </cell>
        </row>
        <row r="61">
          <cell r="C61" t="str">
            <v>прочие</v>
          </cell>
          <cell r="J61">
            <v>1414.32375</v>
          </cell>
          <cell r="K61" t="e">
            <v>#NAME?</v>
          </cell>
          <cell r="L61" t="e">
            <v>#NAME?</v>
          </cell>
          <cell r="M61" t="e">
            <v>#NAME?</v>
          </cell>
          <cell r="N61" t="e">
            <v>#NAME?</v>
          </cell>
        </row>
        <row r="62">
          <cell r="C62" t="str">
            <v>Добавить строки</v>
          </cell>
        </row>
        <row r="63">
          <cell r="C63" t="str">
            <v>Всего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 t="e">
            <v>#NAME?</v>
          </cell>
          <cell r="L63" t="e">
            <v>#NAME?</v>
          </cell>
          <cell r="M63" t="e">
            <v>#NAME?</v>
          </cell>
          <cell r="N63" t="e">
            <v>#NAME?</v>
          </cell>
        </row>
        <row r="64">
          <cell r="C64" t="str">
            <v xml:space="preserve">    в том числе:</v>
          </cell>
        </row>
        <row r="65">
          <cell r="C65" t="str">
            <v>договор № ___ от ____</v>
          </cell>
          <cell r="K65" t="e">
            <v>#NAME?</v>
          </cell>
          <cell r="L65" t="e">
            <v>#NAME?</v>
          </cell>
          <cell r="M65" t="e">
            <v>#NAME?</v>
          </cell>
          <cell r="N65" t="e">
            <v>#NAME?</v>
          </cell>
        </row>
        <row r="66">
          <cell r="C66" t="str">
            <v>договор № ___ от ____</v>
          </cell>
          <cell r="K66" t="e">
            <v>#NAME?</v>
          </cell>
          <cell r="L66" t="e">
            <v>#NAME?</v>
          </cell>
          <cell r="M66" t="e">
            <v>#NAME?</v>
          </cell>
          <cell r="N66" t="e">
            <v>#NAME?</v>
          </cell>
        </row>
        <row r="67">
          <cell r="C67" t="str">
            <v>Добавить строки</v>
          </cell>
        </row>
        <row r="68">
          <cell r="C68" t="str">
            <v>Всего</v>
          </cell>
          <cell r="K68" t="e">
            <v>#NAME?</v>
          </cell>
          <cell r="L68" t="e">
            <v>#NAME?</v>
          </cell>
          <cell r="M68" t="e">
            <v>#NAME?</v>
          </cell>
          <cell r="N68" t="e">
            <v>#NAME?</v>
          </cell>
        </row>
        <row r="69">
          <cell r="C69" t="str">
            <v>Всего</v>
          </cell>
          <cell r="F69">
            <v>25080.51</v>
          </cell>
          <cell r="G69">
            <v>25080.51</v>
          </cell>
          <cell r="H69">
            <v>50316</v>
          </cell>
          <cell r="I69">
            <v>50316</v>
          </cell>
          <cell r="J69">
            <v>32368.084936437499</v>
          </cell>
          <cell r="K69" t="e">
            <v>#NAME?</v>
          </cell>
          <cell r="L69" t="e">
            <v>#NAME?</v>
          </cell>
          <cell r="M69" t="e">
            <v>#NAME?</v>
          </cell>
          <cell r="N69" t="e">
            <v>#NAME?</v>
          </cell>
        </row>
        <row r="70">
          <cell r="C70" t="str">
            <v xml:space="preserve">    в том числе:</v>
          </cell>
        </row>
        <row r="71">
          <cell r="C71" t="str">
            <v>договор № ___ от ____</v>
          </cell>
          <cell r="F71">
            <v>25080.51</v>
          </cell>
          <cell r="G71">
            <v>25080.51</v>
          </cell>
          <cell r="H71">
            <v>50316</v>
          </cell>
          <cell r="I71">
            <v>50316</v>
          </cell>
          <cell r="K71" t="e">
            <v>#NAME?</v>
          </cell>
          <cell r="L71" t="e">
            <v>#NAME?</v>
          </cell>
          <cell r="M71" t="e">
            <v>#NAME?</v>
          </cell>
          <cell r="N71" t="e">
            <v>#NAME?</v>
          </cell>
        </row>
        <row r="72">
          <cell r="C72" t="str">
            <v>ТУМП ВКХ "Водоканал"договор № _000290/000__ от _01.01.2005_</v>
          </cell>
          <cell r="J72">
            <v>6255.8141500000002</v>
          </cell>
          <cell r="K72" t="e">
            <v>#NAME?</v>
          </cell>
          <cell r="L72" t="e">
            <v>#NAME?</v>
          </cell>
          <cell r="M72" t="e">
            <v>#NAME?</v>
          </cell>
          <cell r="N72" t="e">
            <v>#NAME?</v>
          </cell>
        </row>
        <row r="73">
          <cell r="C73" t="str">
            <v>договор № 00059/000 от 15.03.2004</v>
          </cell>
          <cell r="J73">
            <v>2671.49298125</v>
          </cell>
          <cell r="K73" t="e">
            <v>#NAME?</v>
          </cell>
          <cell r="L73" t="e">
            <v>#NAME?</v>
          </cell>
          <cell r="M73" t="e">
            <v>#NAME?</v>
          </cell>
          <cell r="N73" t="e">
            <v>#NAME?</v>
          </cell>
        </row>
        <row r="74">
          <cell r="C74" t="str">
            <v>договор № 185 ТН-17/02 от 17.01.02 ООО "Тобольск Нефтехим"</v>
          </cell>
          <cell r="J74">
            <v>1005.9289199374999</v>
          </cell>
          <cell r="K74" t="e">
            <v>#NAME?</v>
          </cell>
          <cell r="L74" t="e">
            <v>#NAME?</v>
          </cell>
          <cell r="M74" t="e">
            <v>#NAME?</v>
          </cell>
          <cell r="N74" t="e">
            <v>#NAME?</v>
          </cell>
        </row>
        <row r="75">
          <cell r="C75" t="str">
            <v>договор № 403 от 01.05.2003 МУП "Тобольский водоканал"</v>
          </cell>
          <cell r="J75">
            <v>7.4080184999999998</v>
          </cell>
          <cell r="K75" t="e">
            <v>#NAME?</v>
          </cell>
          <cell r="L75" t="e">
            <v>#NAME?</v>
          </cell>
          <cell r="M75" t="e">
            <v>#NAME?</v>
          </cell>
          <cell r="N75" t="e">
            <v>#NAME?</v>
          </cell>
        </row>
        <row r="76">
          <cell r="C76" t="str">
            <v>договор № 403 от 01.05.2003 МУП "Тобольский водоканал"</v>
          </cell>
          <cell r="J76">
            <v>0.50061674999999994</v>
          </cell>
          <cell r="K76" t="e">
            <v>#NAME?</v>
          </cell>
          <cell r="L76" t="e">
            <v>#NAME?</v>
          </cell>
          <cell r="M76" t="e">
            <v>#NAME?</v>
          </cell>
          <cell r="N76" t="e">
            <v>#NAME?</v>
          </cell>
        </row>
        <row r="77">
          <cell r="C77" t="str">
            <v xml:space="preserve">прочие договора </v>
          </cell>
          <cell r="J77">
            <v>22426.94025</v>
          </cell>
          <cell r="K77" t="e">
            <v>#NAME?</v>
          </cell>
          <cell r="L77" t="e">
            <v>#NAME?</v>
          </cell>
          <cell r="M77" t="e">
            <v>#NAME?</v>
          </cell>
          <cell r="N77" t="e">
            <v>#NAME?</v>
          </cell>
        </row>
        <row r="78">
          <cell r="C78" t="str">
            <v>Добавить строки</v>
          </cell>
        </row>
        <row r="79">
          <cell r="C79" t="str">
            <v>Всего</v>
          </cell>
          <cell r="F79">
            <v>5505.4000000000005</v>
          </cell>
          <cell r="G79">
            <v>5505.4000000000005</v>
          </cell>
          <cell r="H79">
            <v>2311.73</v>
          </cell>
          <cell r="I79">
            <v>2311.73</v>
          </cell>
          <cell r="J79">
            <v>2485.1097500000001</v>
          </cell>
          <cell r="K79" t="e">
            <v>#NAME?</v>
          </cell>
          <cell r="L79" t="e">
            <v>#NAME?</v>
          </cell>
          <cell r="M79" t="e">
            <v>#NAME?</v>
          </cell>
          <cell r="N79" t="e">
            <v>#NAME?</v>
          </cell>
        </row>
        <row r="80">
          <cell r="C80" t="str">
            <v xml:space="preserve">    в том числе:</v>
          </cell>
        </row>
        <row r="81">
          <cell r="C81" t="str">
            <v>договор № ___ от ____</v>
          </cell>
          <cell r="F81">
            <v>5505.4000000000005</v>
          </cell>
          <cell r="G81">
            <v>5505.4000000000005</v>
          </cell>
          <cell r="H81">
            <v>2311.73</v>
          </cell>
          <cell r="I81">
            <v>2311.73</v>
          </cell>
          <cell r="K81" t="e">
            <v>#NAME?</v>
          </cell>
          <cell r="L81" t="e">
            <v>#NAME?</v>
          </cell>
          <cell r="M81" t="e">
            <v>#NAME?</v>
          </cell>
          <cell r="N81" t="e">
            <v>#NAME?</v>
          </cell>
        </row>
        <row r="82">
          <cell r="C82" t="str">
            <v>ТУМП ВКХ "Водоканал"договор № _000290/000__ от _01.01.2005_</v>
          </cell>
          <cell r="J82">
            <v>2485.1097500000001</v>
          </cell>
          <cell r="K82" t="e">
            <v>#NAME?</v>
          </cell>
          <cell r="L82" t="e">
            <v>#NAME?</v>
          </cell>
          <cell r="M82" t="e">
            <v>#NAME?</v>
          </cell>
          <cell r="N82" t="e">
            <v>#NAME?</v>
          </cell>
        </row>
        <row r="83">
          <cell r="C83" t="str">
            <v>Добавить строки</v>
          </cell>
        </row>
        <row r="84">
          <cell r="B84" t="str">
            <v>Услуги по профдезинфекции</v>
          </cell>
          <cell r="C84" t="str">
            <v>Всего</v>
          </cell>
          <cell r="F84">
            <v>265.02</v>
          </cell>
          <cell r="G84">
            <v>265.02</v>
          </cell>
          <cell r="H84">
            <v>466.5</v>
          </cell>
          <cell r="I84">
            <v>466.5</v>
          </cell>
          <cell r="J84">
            <v>539.09550497881344</v>
          </cell>
          <cell r="K84" t="e">
            <v>#NAME?</v>
          </cell>
          <cell r="L84" t="e">
            <v>#NAME?</v>
          </cell>
          <cell r="M84" t="e">
            <v>#NAME?</v>
          </cell>
          <cell r="N84" t="e">
            <v>#NAME?</v>
          </cell>
        </row>
        <row r="85">
          <cell r="C85" t="str">
            <v xml:space="preserve">    в том числе:</v>
          </cell>
        </row>
        <row r="86">
          <cell r="C86" t="str">
            <v>договор № ___ от ____</v>
          </cell>
          <cell r="F86">
            <v>265.02</v>
          </cell>
          <cell r="G86">
            <v>265.02</v>
          </cell>
          <cell r="H86">
            <v>466.5</v>
          </cell>
          <cell r="I86">
            <v>466.5</v>
          </cell>
          <cell r="K86" t="e">
            <v>#NAME?</v>
          </cell>
          <cell r="L86" t="e">
            <v>#NAME?</v>
          </cell>
          <cell r="M86" t="e">
            <v>#NAME?</v>
          </cell>
          <cell r="N86" t="e">
            <v>#NAME?</v>
          </cell>
        </row>
        <row r="87">
          <cell r="C87" t="str">
            <v>ООО "Спецбиосервис" договор № _131/2004__ от _01.03.04___</v>
          </cell>
          <cell r="J87">
            <v>238.17431249999998</v>
          </cell>
          <cell r="K87" t="e">
            <v>#NAME?</v>
          </cell>
          <cell r="L87" t="e">
            <v>#NAME?</v>
          </cell>
          <cell r="M87" t="e">
            <v>#NAME?</v>
          </cell>
          <cell r="N87" t="e">
            <v>#NAME?</v>
          </cell>
        </row>
        <row r="88">
          <cell r="C88" t="str">
            <v>договор № 72-У-22/05 от 17.11.05 ООО "Санэпидблагополучие" дезинфекция</v>
          </cell>
          <cell r="J88">
            <v>77.916546610169519</v>
          </cell>
          <cell r="K88" t="e">
            <v>#NAME?</v>
          </cell>
          <cell r="L88" t="e">
            <v>#NAME?</v>
          </cell>
          <cell r="M88" t="e">
            <v>#NAME?</v>
          </cell>
          <cell r="N88" t="e">
            <v>#NAME?</v>
          </cell>
        </row>
        <row r="89">
          <cell r="C89" t="str">
            <v>договор № 72-У-22/05 от 17.11.05 ООО "Санэпидблагополучие" дезинсекция</v>
          </cell>
          <cell r="J89">
            <v>83.35542711864403</v>
          </cell>
          <cell r="K89" t="e">
            <v>#NAME?</v>
          </cell>
          <cell r="L89" t="e">
            <v>#NAME?</v>
          </cell>
          <cell r="M89" t="e">
            <v>#NAME?</v>
          </cell>
          <cell r="N89" t="e">
            <v>#NAME?</v>
          </cell>
        </row>
        <row r="90">
          <cell r="C90" t="str">
            <v>договор № 307-06-У-31 от 01.01.06  ООО "Дорпромстрой" утилизация мусора</v>
          </cell>
          <cell r="J90">
            <v>0</v>
          </cell>
          <cell r="K90" t="e">
            <v>#NAME?</v>
          </cell>
          <cell r="L90" t="e">
            <v>#NAME?</v>
          </cell>
          <cell r="M90" t="e">
            <v>#NAME?</v>
          </cell>
          <cell r="N90" t="e">
            <v>#NAME?</v>
          </cell>
        </row>
        <row r="91">
          <cell r="C91" t="str">
            <v>договор № 7-У-52/06 от 03.04.06  ООО "СтройЭкология" утилизация мусора</v>
          </cell>
          <cell r="J91">
            <v>108.43229375</v>
          </cell>
          <cell r="K91" t="e">
            <v>#NAME?</v>
          </cell>
          <cell r="L91" t="e">
            <v>#NAME?</v>
          </cell>
          <cell r="M91" t="e">
            <v>#NAME?</v>
          </cell>
          <cell r="N91" t="e">
            <v>#NAME?</v>
          </cell>
        </row>
        <row r="92">
          <cell r="C92" t="str">
            <v>договор № 5015-У-39/06 от 15.02.06 МУП "Меркурий" утилизация ртутьсодержащих ламп</v>
          </cell>
          <cell r="J92">
            <v>31.216925</v>
          </cell>
          <cell r="K92" t="e">
            <v>#NAME?</v>
          </cell>
          <cell r="L92" t="e">
            <v>#NAME?</v>
          </cell>
          <cell r="M92" t="e">
            <v>#NAME?</v>
          </cell>
          <cell r="N92" t="e">
            <v>#NAME?</v>
          </cell>
        </row>
        <row r="93">
          <cell r="C93" t="str">
            <v>договор № ___ от ____</v>
          </cell>
          <cell r="K93" t="e">
            <v>#NAME?</v>
          </cell>
          <cell r="L93" t="e">
            <v>#NAME?</v>
          </cell>
          <cell r="M93" t="e">
            <v>#NAME?</v>
          </cell>
          <cell r="N93" t="e">
            <v>#NAME?</v>
          </cell>
        </row>
        <row r="94">
          <cell r="C94" t="str">
            <v>Добавить строки</v>
          </cell>
        </row>
        <row r="95">
          <cell r="B95" t="str">
            <v>Услуги по &lt;_____________&gt;</v>
          </cell>
          <cell r="C95" t="str">
            <v>Всего</v>
          </cell>
          <cell r="F95">
            <v>57856</v>
          </cell>
          <cell r="G95">
            <v>57856</v>
          </cell>
          <cell r="H95">
            <v>140055</v>
          </cell>
          <cell r="I95">
            <v>140055</v>
          </cell>
          <cell r="J95">
            <v>150559.125</v>
          </cell>
          <cell r="K95" t="e">
            <v>#NAME?</v>
          </cell>
          <cell r="L95" t="e">
            <v>#NAME?</v>
          </cell>
          <cell r="M95" t="e">
            <v>#NAME?</v>
          </cell>
          <cell r="N95" t="e">
            <v>#NAME?</v>
          </cell>
        </row>
        <row r="96">
          <cell r="C96" t="str">
            <v xml:space="preserve">    в том числе:</v>
          </cell>
        </row>
        <row r="97">
          <cell r="C97" t="str">
            <v>договор № ___ от ____</v>
          </cell>
          <cell r="F97">
            <v>57856</v>
          </cell>
          <cell r="G97">
            <v>57856</v>
          </cell>
          <cell r="H97">
            <v>140055</v>
          </cell>
          <cell r="I97">
            <v>140055</v>
          </cell>
          <cell r="J97">
            <v>150559.125</v>
          </cell>
          <cell r="K97" t="e">
            <v>#NAME?</v>
          </cell>
          <cell r="L97" t="e">
            <v>#NAME?</v>
          </cell>
          <cell r="M97" t="e">
            <v>#NAME?</v>
          </cell>
          <cell r="N97" t="e">
            <v>#NAME?</v>
          </cell>
        </row>
        <row r="98">
          <cell r="C98" t="str">
            <v>договор № ___ от ____</v>
          </cell>
          <cell r="K98" t="e">
            <v>#NAME?</v>
          </cell>
          <cell r="L98" t="e">
            <v>#NAME?</v>
          </cell>
          <cell r="M98" t="e">
            <v>#NAME?</v>
          </cell>
          <cell r="N98" t="e">
            <v>#NAME?</v>
          </cell>
        </row>
        <row r="99">
          <cell r="C99" t="str">
            <v>Добавить строки</v>
          </cell>
        </row>
        <row r="101">
          <cell r="F101">
            <v>104048.62999999999</v>
          </cell>
          <cell r="G101">
            <v>104048.62999999999</v>
          </cell>
          <cell r="H101">
            <v>229594.87</v>
          </cell>
          <cell r="I101">
            <v>229594.87</v>
          </cell>
          <cell r="J101">
            <v>229188.65497602479</v>
          </cell>
          <cell r="K101" t="e">
            <v>#NAME?</v>
          </cell>
          <cell r="L101" t="e">
            <v>#NAME?</v>
          </cell>
          <cell r="M101" t="e">
            <v>#NAME?</v>
          </cell>
          <cell r="N101" t="e">
            <v>#NAME?</v>
          </cell>
        </row>
      </sheetData>
      <sheetData sheetId="18">
        <row r="6">
          <cell r="E6">
            <v>218</v>
          </cell>
          <cell r="F6">
            <v>218</v>
          </cell>
          <cell r="G6">
            <v>3060.67</v>
          </cell>
          <cell r="H6">
            <v>3060.67</v>
          </cell>
          <cell r="I6">
            <v>1328.8</v>
          </cell>
          <cell r="J6" t="e">
            <v>#NAME?</v>
          </cell>
          <cell r="K6" t="e">
            <v>#NAME?</v>
          </cell>
          <cell r="L6" t="e">
            <v>#NAME?</v>
          </cell>
          <cell r="M6" t="e">
            <v>#NAME?</v>
          </cell>
        </row>
        <row r="7">
          <cell r="E7">
            <v>1.49</v>
          </cell>
          <cell r="F7">
            <v>1.49</v>
          </cell>
          <cell r="I7">
            <v>1.49</v>
          </cell>
          <cell r="J7" t="e">
            <v>#NAME?</v>
          </cell>
          <cell r="K7" t="e">
            <v>#NAME?</v>
          </cell>
          <cell r="L7" t="e">
            <v>#NAME?</v>
          </cell>
          <cell r="M7" t="e">
            <v>#NAME?</v>
          </cell>
        </row>
        <row r="10">
          <cell r="E10">
            <v>43384.590000000004</v>
          </cell>
          <cell r="F10">
            <v>43384.590000000004</v>
          </cell>
          <cell r="G10">
            <v>91513</v>
          </cell>
          <cell r="H10">
            <v>91513</v>
          </cell>
          <cell r="I10">
            <v>100767.04415800002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</row>
        <row r="11">
          <cell r="E11">
            <v>571.48</v>
          </cell>
          <cell r="F11">
            <v>571.48</v>
          </cell>
          <cell r="G11">
            <v>0</v>
          </cell>
          <cell r="H11">
            <v>0</v>
          </cell>
          <cell r="I11">
            <v>569.66897700000004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</row>
        <row r="13">
          <cell r="B13" t="str">
            <v>договор № ___ от ____</v>
          </cell>
          <cell r="E13">
            <v>43384.590000000004</v>
          </cell>
          <cell r="F13">
            <v>43384.590000000004</v>
          </cell>
          <cell r="G13">
            <v>91513</v>
          </cell>
          <cell r="H13">
            <v>91513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</row>
        <row r="14">
          <cell r="B14" t="str">
            <v>площадь земли</v>
          </cell>
          <cell r="E14">
            <v>571.48</v>
          </cell>
          <cell r="F14">
            <v>571.48</v>
          </cell>
          <cell r="G14">
            <v>0</v>
          </cell>
          <cell r="H14">
            <v>0</v>
          </cell>
          <cell r="J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</row>
        <row r="15">
          <cell r="B15" t="str">
            <v>договор № ___ от ____</v>
          </cell>
          <cell r="J15" t="e">
            <v>#NAME?</v>
          </cell>
          <cell r="K15" t="e">
            <v>#NAME?</v>
          </cell>
          <cell r="L15" t="e">
            <v>#NAME?</v>
          </cell>
          <cell r="M15" t="e">
            <v>#NAME?</v>
          </cell>
        </row>
        <row r="16">
          <cell r="B16" t="str">
            <v>площадь земли</v>
          </cell>
          <cell r="G16">
            <v>0</v>
          </cell>
          <cell r="H16">
            <v>0</v>
          </cell>
          <cell r="J16" t="e">
            <v>#NAME?</v>
          </cell>
          <cell r="K16" t="e">
            <v>#NAME?</v>
          </cell>
          <cell r="L16" t="e">
            <v>#NAME?</v>
          </cell>
          <cell r="M16" t="e">
            <v>#NAME?</v>
          </cell>
        </row>
        <row r="17">
          <cell r="B17" t="str">
            <v>Договор № 23-20/311 от 30.09.2003</v>
          </cell>
          <cell r="I17">
            <v>2449.7440000000001</v>
          </cell>
          <cell r="J17" t="e">
            <v>#NAME?</v>
          </cell>
          <cell r="K17" t="e">
            <v>#NAME?</v>
          </cell>
          <cell r="L17" t="e">
            <v>#NAME?</v>
          </cell>
          <cell r="M17" t="e">
            <v>#NAME?</v>
          </cell>
        </row>
        <row r="18">
          <cell r="B18" t="str">
            <v>Площадь земли</v>
          </cell>
          <cell r="I18">
            <v>9.4687000000000001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</row>
        <row r="19">
          <cell r="B19" t="str">
            <v>Договор №23-20/312 от 30.09.2003</v>
          </cell>
          <cell r="I19">
            <v>24.53</v>
          </cell>
          <cell r="J19" t="e">
            <v>#NAME?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B20" t="str">
            <v>Площадь земли</v>
          </cell>
          <cell r="I20">
            <v>9.4799999999999995E-2</v>
          </cell>
          <cell r="J20" t="e">
            <v>#NAME?</v>
          </cell>
          <cell r="K20" t="e">
            <v>#NAME?</v>
          </cell>
          <cell r="L20" t="e">
            <v>#NAME?</v>
          </cell>
          <cell r="M20" t="e">
            <v>#NAME?</v>
          </cell>
        </row>
        <row r="21">
          <cell r="B21" t="str">
            <v>Договор № 23-20/398 от 18.02.2004</v>
          </cell>
          <cell r="I21">
            <v>19551.928</v>
          </cell>
          <cell r="J21" t="e">
            <v>#NAME?</v>
          </cell>
          <cell r="K21" t="e">
            <v>#NAME?</v>
          </cell>
          <cell r="L21" t="e">
            <v>#NAME?</v>
          </cell>
          <cell r="M21" t="e">
            <v>#NAME?</v>
          </cell>
        </row>
        <row r="22">
          <cell r="B22" t="str">
            <v>Площадь земли</v>
          </cell>
          <cell r="I22">
            <v>68.08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</row>
        <row r="23">
          <cell r="B23" t="str">
            <v>Договор №23-20/205 от 13.02.2003</v>
          </cell>
          <cell r="I23">
            <v>10.175000000000001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</row>
        <row r="24">
          <cell r="B24" t="str">
            <v>Площадь земли</v>
          </cell>
          <cell r="I24">
            <v>6.4000000000000001E-2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</row>
        <row r="25">
          <cell r="B25" t="str">
            <v>Договор №23-20/344 от 19.11.2003</v>
          </cell>
          <cell r="I25">
            <v>719.32299999999998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</row>
        <row r="26">
          <cell r="B26" t="str">
            <v>Площадь земли</v>
          </cell>
          <cell r="I26">
            <v>2.2341000000000002</v>
          </cell>
          <cell r="J26" t="e">
            <v>#NAME?</v>
          </cell>
          <cell r="K26" t="e">
            <v>#NAME?</v>
          </cell>
          <cell r="L26" t="e">
            <v>#NAME?</v>
          </cell>
          <cell r="M26" t="e">
            <v>#NAME?</v>
          </cell>
        </row>
        <row r="27">
          <cell r="B27" t="str">
            <v>Договор №23-20/310 от 30.09.2003</v>
          </cell>
          <cell r="I27">
            <v>18919.12</v>
          </cell>
          <cell r="J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</row>
        <row r="28">
          <cell r="B28" t="str">
            <v>Площадь земли</v>
          </cell>
          <cell r="I28">
            <v>119.2732</v>
          </cell>
          <cell r="J28" t="e">
            <v>#NAME?</v>
          </cell>
          <cell r="K28" t="e">
            <v>#NAME?</v>
          </cell>
          <cell r="L28" t="e">
            <v>#NAME?</v>
          </cell>
          <cell r="M28" t="e">
            <v>#NAME?</v>
          </cell>
        </row>
        <row r="29">
          <cell r="B29" t="str">
            <v>Договор №23-20/650 от 31.01.2005</v>
          </cell>
          <cell r="I29">
            <v>60.61</v>
          </cell>
          <cell r="J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B30" t="str">
            <v>Площадь земли</v>
          </cell>
          <cell r="I30">
            <v>0.3821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</row>
        <row r="31">
          <cell r="B31" t="str">
            <v>Договор № 365/20 от 17.03.2003</v>
          </cell>
          <cell r="I31">
            <v>37.795999999999999</v>
          </cell>
          <cell r="J31" t="e">
            <v>#NAME?</v>
          </cell>
          <cell r="K31" t="e">
            <v>#NAME?</v>
          </cell>
          <cell r="L31" t="e">
            <v>#NAME?</v>
          </cell>
          <cell r="M31" t="e">
            <v>#NAME?</v>
          </cell>
        </row>
        <row r="32">
          <cell r="B32" t="str">
            <v>Площадь земли</v>
          </cell>
          <cell r="I32">
            <v>0.23830000000000001</v>
          </cell>
          <cell r="J32" t="e">
            <v>#NAME?</v>
          </cell>
          <cell r="K32" t="e">
            <v>#NAME?</v>
          </cell>
          <cell r="L32" t="e">
            <v>#NAME?</v>
          </cell>
          <cell r="M32" t="e">
            <v>#NAME?</v>
          </cell>
        </row>
        <row r="33">
          <cell r="B33" t="str">
            <v>Договор № 364/20 от 19.11.1999</v>
          </cell>
          <cell r="I33">
            <v>5442.8550000000005</v>
          </cell>
          <cell r="J33" t="e">
            <v>#NAME?</v>
          </cell>
          <cell r="K33" t="e">
            <v>#NAME?</v>
          </cell>
          <cell r="L33" t="e">
            <v>#NAME?</v>
          </cell>
          <cell r="M33" t="e">
            <v>#NAME?</v>
          </cell>
        </row>
        <row r="34">
          <cell r="B34" t="str">
            <v>Площадь земли</v>
          </cell>
          <cell r="I34">
            <v>34.313800000000001</v>
          </cell>
          <cell r="J34" t="e">
            <v>#NAME?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Договор № 366/20 от 19.11.1999</v>
          </cell>
          <cell r="I35">
            <v>343.28800000000001</v>
          </cell>
          <cell r="J35" t="e">
            <v>#NAME?</v>
          </cell>
          <cell r="K35" t="e">
            <v>#NAME?</v>
          </cell>
          <cell r="L35" t="e">
            <v>#NAME?</v>
          </cell>
          <cell r="M35" t="e">
            <v>#NAME?</v>
          </cell>
        </row>
        <row r="36">
          <cell r="B36" t="str">
            <v>Площадь земли</v>
          </cell>
          <cell r="I36">
            <v>2.0131999999999999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</row>
        <row r="37">
          <cell r="B37" t="str">
            <v>Договор № 23-20/157 от 25.11.2002</v>
          </cell>
          <cell r="I37">
            <v>20.702000000000002</v>
          </cell>
          <cell r="J37" t="e">
            <v>#NAME?</v>
          </cell>
          <cell r="K37" t="e">
            <v>#NAME?</v>
          </cell>
          <cell r="L37" t="e">
            <v>#NAME?</v>
          </cell>
          <cell r="M37" t="e">
            <v>#NAME?</v>
          </cell>
        </row>
        <row r="38">
          <cell r="B38" t="str">
            <v>Площадь земли</v>
          </cell>
          <cell r="I38">
            <v>6.4199999999999993E-2</v>
          </cell>
          <cell r="J38" t="e">
            <v>#NAME?</v>
          </cell>
          <cell r="K38" t="e">
            <v>#NAME?</v>
          </cell>
          <cell r="L38" t="e">
            <v>#NAME?</v>
          </cell>
          <cell r="M38" t="e">
            <v>#NAME?</v>
          </cell>
        </row>
        <row r="39">
          <cell r="B39" t="str">
            <v>Договор №23-20/499 от 08.06.2004</v>
          </cell>
          <cell r="I39">
            <v>556.24800000000005</v>
          </cell>
          <cell r="J39" t="e">
            <v>#NAME?</v>
          </cell>
          <cell r="K39" t="e">
            <v>#NAME?</v>
          </cell>
          <cell r="L39" t="e">
            <v>#NAME?</v>
          </cell>
          <cell r="M39" t="e">
            <v>#NAME?</v>
          </cell>
        </row>
        <row r="40">
          <cell r="B40" t="str">
            <v>Площадь земли</v>
          </cell>
          <cell r="I40">
            <v>2.15</v>
          </cell>
          <cell r="J40" t="e">
            <v>#NAME?</v>
          </cell>
          <cell r="K40" t="e">
            <v>#NAME?</v>
          </cell>
          <cell r="L40" t="e">
            <v>#NAME?</v>
          </cell>
          <cell r="M40" t="e">
            <v>#NAME?</v>
          </cell>
        </row>
        <row r="41">
          <cell r="B41" t="str">
            <v xml:space="preserve">Договор  б/н </v>
          </cell>
          <cell r="I41">
            <v>102.3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B42" t="str">
            <v>Площадь земли</v>
          </cell>
          <cell r="I42">
            <v>0.38479999999999998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</row>
        <row r="43">
          <cell r="B43" t="str">
            <v>договор № 161/з от 16.11.2005</v>
          </cell>
          <cell r="I43">
            <v>36806.008690000002</v>
          </cell>
          <cell r="J43" t="e">
            <v>#NAME?</v>
          </cell>
          <cell r="K43" t="e">
            <v>#NAME?</v>
          </cell>
          <cell r="L43" t="e">
            <v>#NAME?</v>
          </cell>
          <cell r="M43" t="e">
            <v>#NAME?</v>
          </cell>
        </row>
        <row r="44">
          <cell r="B44" t="str">
            <v>площадь земли</v>
          </cell>
          <cell r="I44">
            <v>165.38570000000001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</row>
        <row r="45">
          <cell r="B45" t="str">
            <v>договор № 23-20\478 от 19.05.04 г.</v>
          </cell>
          <cell r="I45">
            <v>7.054729</v>
          </cell>
          <cell r="J45" t="e">
            <v>#NAME?</v>
          </cell>
          <cell r="K45" t="e">
            <v>#NAME?</v>
          </cell>
          <cell r="L45" t="e">
            <v>#NAME?</v>
          </cell>
          <cell r="M45" t="e">
            <v>#NAME?</v>
          </cell>
        </row>
        <row r="46">
          <cell r="B46" t="str">
            <v>площадь земли</v>
          </cell>
          <cell r="I46">
            <v>3.1699999999999999E-2</v>
          </cell>
          <cell r="J46" t="e">
            <v>#NAME?</v>
          </cell>
          <cell r="K46" t="e">
            <v>#NAME?</v>
          </cell>
          <cell r="L46" t="e">
            <v>#NAME?</v>
          </cell>
          <cell r="M46" t="e">
            <v>#NAME?</v>
          </cell>
        </row>
        <row r="47">
          <cell r="B47" t="str">
            <v>договор № 23-20\475 от 19.05.04г.</v>
          </cell>
          <cell r="I47">
            <v>1576.0874250000002</v>
          </cell>
          <cell r="J47" t="e">
            <v>#NAME?</v>
          </cell>
          <cell r="K47" t="e">
            <v>#NAME?</v>
          </cell>
          <cell r="L47" t="e">
            <v>#NAME?</v>
          </cell>
          <cell r="M47" t="e">
            <v>#NAME?</v>
          </cell>
        </row>
        <row r="48">
          <cell r="B48" t="str">
            <v>площадь земли</v>
          </cell>
          <cell r="I48">
            <v>9.2430199999999996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</row>
        <row r="49">
          <cell r="B49" t="str">
            <v>договор № 23-20\516 от 29.06.04 г.</v>
          </cell>
          <cell r="I49">
            <v>83.882227</v>
          </cell>
          <cell r="J49" t="e">
            <v>#NAME?</v>
          </cell>
          <cell r="K49" t="e">
            <v>#NAME?</v>
          </cell>
          <cell r="L49" t="e">
            <v>#NAME?</v>
          </cell>
          <cell r="M49" t="e">
            <v>#NAME?</v>
          </cell>
        </row>
        <row r="50">
          <cell r="B50" t="str">
            <v>площадь земли</v>
          </cell>
          <cell r="I50">
            <v>0.37691999999999998</v>
          </cell>
          <cell r="J50" t="e">
            <v>#NAME?</v>
          </cell>
          <cell r="K50" t="e">
            <v>#NAME?</v>
          </cell>
          <cell r="L50" t="e">
            <v>#NAME?</v>
          </cell>
          <cell r="M50" t="e">
            <v>#NAME?</v>
          </cell>
        </row>
        <row r="51">
          <cell r="B51" t="str">
            <v>договор № 17-583 от 19.05.04 г.</v>
          </cell>
          <cell r="I51">
            <v>13.598706000000002</v>
          </cell>
          <cell r="J51" t="e">
            <v>#NAME?</v>
          </cell>
          <cell r="K51" t="e">
            <v>#NAME?</v>
          </cell>
          <cell r="L51" t="e">
            <v>#NAME?</v>
          </cell>
          <cell r="M51" t="e">
            <v>#NAME?</v>
          </cell>
        </row>
        <row r="52">
          <cell r="B52" t="str">
            <v>площадь земли</v>
          </cell>
          <cell r="I52">
            <v>0.61170000000000002</v>
          </cell>
          <cell r="J52" t="e">
            <v>#NAME?</v>
          </cell>
          <cell r="K52" t="e">
            <v>#NAME?</v>
          </cell>
          <cell r="L52" t="e">
            <v>#NAME?</v>
          </cell>
          <cell r="M52" t="e">
            <v>#NAME?</v>
          </cell>
        </row>
        <row r="53">
          <cell r="B53" t="str">
            <v>договор № 23-20\476 от 19.05.04 г.</v>
          </cell>
          <cell r="I53">
            <v>1599.0366590000001</v>
          </cell>
          <cell r="J53" t="e">
            <v>#NAME?</v>
          </cell>
          <cell r="K53" t="e">
            <v>#NAME?</v>
          </cell>
          <cell r="L53" t="e">
            <v>#NAME?</v>
          </cell>
          <cell r="M53" t="e">
            <v>#NAME?</v>
          </cell>
        </row>
        <row r="54">
          <cell r="B54" t="str">
            <v>площадь земли</v>
          </cell>
          <cell r="I54">
            <v>7.1851799999999999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</row>
        <row r="55">
          <cell r="B55" t="str">
            <v>договор № 23-20\488 от 27.05.04 г.</v>
          </cell>
          <cell r="I55">
            <v>10.841127</v>
          </cell>
          <cell r="J55" t="e">
            <v>#NAME?</v>
          </cell>
          <cell r="K55" t="e">
            <v>#NAME?</v>
          </cell>
          <cell r="L55" t="e">
            <v>#NAME?</v>
          </cell>
          <cell r="M55" t="e">
            <v>#NAME?</v>
          </cell>
        </row>
        <row r="56">
          <cell r="B56" t="str">
            <v>площадь земли</v>
          </cell>
          <cell r="I56">
            <v>4.8714E-2</v>
          </cell>
          <cell r="J56" t="e">
            <v>#NAME?</v>
          </cell>
          <cell r="K56" t="e">
            <v>#NAME?</v>
          </cell>
          <cell r="L56" t="e">
            <v>#NAME?</v>
          </cell>
          <cell r="M56" t="e">
            <v>#NAME?</v>
          </cell>
        </row>
        <row r="57">
          <cell r="B57" t="str">
            <v>договор № 17-557 от 20.05.04 г.</v>
          </cell>
          <cell r="I57">
            <v>0.24623500000000001</v>
          </cell>
          <cell r="J57" t="e">
            <v>#NAME?</v>
          </cell>
          <cell r="K57" t="e">
            <v>#NAME?</v>
          </cell>
          <cell r="L57" t="e">
            <v>#NAME?</v>
          </cell>
          <cell r="M57" t="e">
            <v>#NAME?</v>
          </cell>
        </row>
        <row r="58">
          <cell r="B58" t="str">
            <v>площадь земли</v>
          </cell>
          <cell r="I58">
            <v>1.1076000000000001E-2</v>
          </cell>
          <cell r="J58" t="e">
            <v>#NAME?</v>
          </cell>
          <cell r="K58" t="e">
            <v>#NAME?</v>
          </cell>
          <cell r="L58" t="e">
            <v>#NAME?</v>
          </cell>
          <cell r="M58" t="e">
            <v>#NAME?</v>
          </cell>
        </row>
        <row r="59">
          <cell r="B59" t="str">
            <v>договор № 17-584 от 07.06.04 г</v>
          </cell>
          <cell r="I59">
            <v>0.8596720000000001</v>
          </cell>
          <cell r="J59" t="e">
            <v>#NAME?</v>
          </cell>
          <cell r="K59" t="e">
            <v>#NAME?</v>
          </cell>
          <cell r="L59" t="e">
            <v>#NAME?</v>
          </cell>
          <cell r="M59" t="e">
            <v>#NAME?</v>
          </cell>
        </row>
        <row r="60">
          <cell r="B60" t="str">
            <v>площадь земли</v>
          </cell>
          <cell r="I60">
            <v>3.8670000000000002E-3</v>
          </cell>
          <cell r="J60" t="e">
            <v>#NAME?</v>
          </cell>
          <cell r="K60" t="e">
            <v>#NAME?</v>
          </cell>
          <cell r="L60" t="e">
            <v>#NAME?</v>
          </cell>
          <cell r="M60" t="e">
            <v>#NAME?</v>
          </cell>
        </row>
        <row r="61">
          <cell r="B61" t="str">
            <v>договор № 23-20/460 от26.04.04</v>
          </cell>
          <cell r="I61">
            <v>1913.8999000000003</v>
          </cell>
          <cell r="J61" t="e">
            <v>#NAME?</v>
          </cell>
          <cell r="K61" t="e">
            <v>#NAME?</v>
          </cell>
          <cell r="L61" t="e">
            <v>#NAME?</v>
          </cell>
          <cell r="M61" t="e">
            <v>#NAME?</v>
          </cell>
        </row>
        <row r="62">
          <cell r="B62" t="str">
            <v>площадь земли</v>
          </cell>
          <cell r="I62">
            <v>8.6</v>
          </cell>
          <cell r="J62" t="e">
            <v>#NAME?</v>
          </cell>
          <cell r="K62" t="e">
            <v>#NAME?</v>
          </cell>
          <cell r="L62" t="e">
            <v>#NAME?</v>
          </cell>
          <cell r="M62" t="e">
            <v>#NAME?</v>
          </cell>
        </row>
        <row r="63">
          <cell r="B63" t="str">
            <v>договор №24-219 от 15.09.03 комитет по управлению имуществом</v>
          </cell>
          <cell r="I63">
            <v>10439.608278000002</v>
          </cell>
          <cell r="J63" t="e">
            <v>#NAME?</v>
          </cell>
          <cell r="K63" t="e">
            <v>#NAME?</v>
          </cell>
          <cell r="L63" t="e">
            <v>#NAME?</v>
          </cell>
          <cell r="M63" t="e">
            <v>#NAME?</v>
          </cell>
        </row>
        <row r="64">
          <cell r="B64" t="str">
            <v>площадь земли</v>
          </cell>
          <cell r="I64">
            <v>138.37649999999999</v>
          </cell>
          <cell r="J64" t="e">
            <v>#NAME?</v>
          </cell>
          <cell r="K64" t="e">
            <v>#NAME?</v>
          </cell>
          <cell r="L64" t="e">
            <v>#NAME?</v>
          </cell>
          <cell r="M64" t="e">
            <v>#NAME?</v>
          </cell>
        </row>
        <row r="65">
          <cell r="B65" t="str">
            <v>договор №24 от 12.01.01комитет по управлению имуществом</v>
          </cell>
          <cell r="I65">
            <v>1.2554080000000001</v>
          </cell>
          <cell r="J65" t="e">
            <v>#NAME?</v>
          </cell>
          <cell r="K65" t="e">
            <v>#NAME?</v>
          </cell>
          <cell r="L65" t="e">
            <v>#NAME?</v>
          </cell>
          <cell r="M65" t="e">
            <v>#NAME?</v>
          </cell>
        </row>
        <row r="66">
          <cell r="B66" t="str">
            <v>площадь земли</v>
          </cell>
          <cell r="I66">
            <v>1.1900000000000001E-2</v>
          </cell>
          <cell r="J66" t="e">
            <v>#NAME?</v>
          </cell>
          <cell r="K66" t="e">
            <v>#NAME?</v>
          </cell>
          <cell r="L66" t="e">
            <v>#NAME?</v>
          </cell>
          <cell r="M66" t="e">
            <v>#NAME?</v>
          </cell>
        </row>
        <row r="67">
          <cell r="B67" t="str">
            <v>договор № 98-52/01 от 03.04.2001 комитет по управлению имуществом</v>
          </cell>
          <cell r="I67">
            <v>76.046102000000005</v>
          </cell>
          <cell r="J67" t="e">
            <v>#NAME?</v>
          </cell>
          <cell r="K67" t="e">
            <v>#NAME?</v>
          </cell>
          <cell r="L67" t="e">
            <v>#NAME?</v>
          </cell>
          <cell r="M67" t="e">
            <v>#NAME?</v>
          </cell>
        </row>
        <row r="68">
          <cell r="B68" t="str">
            <v>площадь земли</v>
          </cell>
          <cell r="I68">
            <v>1.0215000000000001</v>
          </cell>
          <cell r="J68" t="e">
            <v>#NAME?</v>
          </cell>
          <cell r="K68" t="e">
            <v>#NAME?</v>
          </cell>
          <cell r="L68" t="e">
            <v>#NAME?</v>
          </cell>
          <cell r="M68" t="e">
            <v>#NAME?</v>
          </cell>
        </row>
        <row r="69">
          <cell r="B69" t="str">
            <v>договор № ___ от ____</v>
          </cell>
          <cell r="J69" t="e">
            <v>#NAME?</v>
          </cell>
          <cell r="K69" t="e">
            <v>#NAME?</v>
          </cell>
          <cell r="L69" t="e">
            <v>#NAME?</v>
          </cell>
          <cell r="M69" t="e">
            <v>#NAME?</v>
          </cell>
        </row>
        <row r="70">
          <cell r="B70" t="str">
            <v>площадь земли</v>
          </cell>
          <cell r="J70" t="e">
            <v>#NAME?</v>
          </cell>
          <cell r="K70" t="e">
            <v>#NAME?</v>
          </cell>
          <cell r="L70" t="e">
            <v>#NAME?</v>
          </cell>
          <cell r="M70" t="e">
            <v>#NAME?</v>
          </cell>
        </row>
        <row r="71">
          <cell r="B71" t="str">
            <v>договор № ___ от ____</v>
          </cell>
          <cell r="J71" t="e">
            <v>#NAME?</v>
          </cell>
          <cell r="K71" t="e">
            <v>#NAME?</v>
          </cell>
          <cell r="L71" t="e">
            <v>#NAME?</v>
          </cell>
          <cell r="M71" t="e">
            <v>#NAME?</v>
          </cell>
        </row>
        <row r="72">
          <cell r="B72" t="str">
            <v>площадь земли</v>
          </cell>
          <cell r="J72" t="e">
            <v>#NAME?</v>
          </cell>
          <cell r="K72" t="e">
            <v>#NAME?</v>
          </cell>
          <cell r="L72" t="e">
            <v>#NAME?</v>
          </cell>
          <cell r="M72" t="e">
            <v>#NAME?</v>
          </cell>
        </row>
        <row r="74">
          <cell r="E74">
            <v>43602.590000000004</v>
          </cell>
          <cell r="F74">
            <v>43602.590000000004</v>
          </cell>
          <cell r="G74">
            <v>94573.67</v>
          </cell>
          <cell r="H74">
            <v>94573.67</v>
          </cell>
          <cell r="I74">
            <v>102095.84415800002</v>
          </cell>
          <cell r="J74" t="e">
            <v>#NAME?</v>
          </cell>
          <cell r="K74" t="e">
            <v>#NAME?</v>
          </cell>
          <cell r="L74" t="e">
            <v>#NAME?</v>
          </cell>
          <cell r="M74" t="e">
            <v>#NAME?</v>
          </cell>
        </row>
      </sheetData>
      <sheetData sheetId="19">
        <row r="6">
          <cell r="B6" t="str">
            <v>ОАО "Тюменская региональная генерирующая компания" (ОАО "ТГК-10")</v>
          </cell>
          <cell r="F6">
            <v>4764</v>
          </cell>
          <cell r="G6">
            <v>4937.9970000000003</v>
          </cell>
          <cell r="H6">
            <v>10329.200000000001</v>
          </cell>
          <cell r="I6">
            <v>10329.200000000001</v>
          </cell>
          <cell r="J6">
            <v>10513.880000000001</v>
          </cell>
          <cell r="K6" t="e">
            <v>#NAME?</v>
          </cell>
          <cell r="L6" t="e">
            <v>#NAME?</v>
          </cell>
          <cell r="M6" t="e">
            <v>#NAME?</v>
          </cell>
          <cell r="N6" t="e">
            <v>#NAME?</v>
          </cell>
        </row>
        <row r="7">
          <cell r="F7">
            <v>0</v>
          </cell>
          <cell r="G7">
            <v>0</v>
          </cell>
          <cell r="H7">
            <v>8942.6</v>
          </cell>
          <cell r="I7">
            <v>8942.6</v>
          </cell>
          <cell r="J7">
            <v>9240.33</v>
          </cell>
          <cell r="K7" t="e">
            <v>#NAME?</v>
          </cell>
          <cell r="L7" t="e">
            <v>#NAME?</v>
          </cell>
          <cell r="M7" t="e">
            <v>#NAME?</v>
          </cell>
          <cell r="N7" t="e">
            <v>#NAME?</v>
          </cell>
        </row>
        <row r="8">
          <cell r="F8">
            <v>38521.897785000001</v>
          </cell>
          <cell r="G8">
            <v>38521.897785000001</v>
          </cell>
          <cell r="H8">
            <v>96171.337799999994</v>
          </cell>
          <cell r="I8">
            <v>96171.337799999994</v>
          </cell>
          <cell r="J8">
            <v>104402.952</v>
          </cell>
          <cell r="K8" t="e">
            <v>#NAME?</v>
          </cell>
          <cell r="L8" t="e">
            <v>#NAME?</v>
          </cell>
          <cell r="M8" t="e">
            <v>#NAME?</v>
          </cell>
          <cell r="N8" t="e">
            <v>#NAME?</v>
          </cell>
        </row>
        <row r="9">
          <cell r="F9">
            <v>38521.897785000001</v>
          </cell>
          <cell r="G9">
            <v>38521.897785000001</v>
          </cell>
          <cell r="H9">
            <v>96171.337799999994</v>
          </cell>
          <cell r="I9">
            <v>96171.337799999994</v>
          </cell>
          <cell r="J9">
            <v>104402.952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</row>
        <row r="10">
          <cell r="F10">
            <v>166956.03</v>
          </cell>
          <cell r="G10">
            <v>166956.03</v>
          </cell>
          <cell r="H10">
            <v>356190.13999999996</v>
          </cell>
          <cell r="I10">
            <v>356190.13999999996</v>
          </cell>
          <cell r="J10">
            <v>386677.6</v>
          </cell>
          <cell r="K10" t="e">
            <v>#NAME?</v>
          </cell>
          <cell r="L10" t="e">
            <v>#NAME?</v>
          </cell>
          <cell r="M10" t="e">
            <v>#NAME?</v>
          </cell>
          <cell r="N10" t="e">
            <v>#NAME?</v>
          </cell>
        </row>
        <row r="11"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 t="e">
            <v>#NAME?</v>
          </cell>
          <cell r="L12" t="e">
            <v>#NAME?</v>
          </cell>
          <cell r="M12" t="e">
            <v>#NAME?</v>
          </cell>
          <cell r="N12" t="e">
            <v>#NAME?</v>
          </cell>
        </row>
        <row r="13">
          <cell r="F13">
            <v>5073.8</v>
          </cell>
          <cell r="G13">
            <v>5073.8</v>
          </cell>
          <cell r="H13">
            <v>13319.6</v>
          </cell>
          <cell r="I13">
            <v>13319.6</v>
          </cell>
          <cell r="J13">
            <v>13389.1</v>
          </cell>
          <cell r="K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</row>
        <row r="14"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  <cell r="N14" t="e">
            <v>#NAME?</v>
          </cell>
        </row>
        <row r="15">
          <cell r="F15">
            <v>38521.897785000001</v>
          </cell>
          <cell r="G15">
            <v>38521.897785000001</v>
          </cell>
          <cell r="H15">
            <v>96171.337799999994</v>
          </cell>
          <cell r="I15">
            <v>96171.337799999994</v>
          </cell>
          <cell r="J15">
            <v>104402.952</v>
          </cell>
          <cell r="K15" t="e">
            <v>#NAME?</v>
          </cell>
          <cell r="L15" t="e">
            <v>#NAME?</v>
          </cell>
          <cell r="M15" t="e">
            <v>#NAME?</v>
          </cell>
          <cell r="N15" t="e">
            <v>#NAME?</v>
          </cell>
        </row>
        <row r="16">
          <cell r="B16" t="str">
            <v>Тюменская ТЭЦ-1</v>
          </cell>
          <cell r="F16">
            <v>1634</v>
          </cell>
          <cell r="G16">
            <v>1568.8869999999999</v>
          </cell>
          <cell r="H16">
            <v>3267.2</v>
          </cell>
          <cell r="I16">
            <v>3267.2</v>
          </cell>
          <cell r="J16">
            <v>3318</v>
          </cell>
          <cell r="K16" t="e">
            <v>#NAME?</v>
          </cell>
          <cell r="L16" t="e">
            <v>#NAME?</v>
          </cell>
          <cell r="M16" t="e">
            <v>#NAME?</v>
          </cell>
          <cell r="N16" t="e">
            <v>#NAME?</v>
          </cell>
        </row>
        <row r="17">
          <cell r="F17">
            <v>0</v>
          </cell>
          <cell r="G17">
            <v>0</v>
          </cell>
          <cell r="H17">
            <v>2768</v>
          </cell>
          <cell r="I17">
            <v>2768</v>
          </cell>
          <cell r="J17">
            <v>2851.6</v>
          </cell>
          <cell r="K17" t="e">
            <v>#NAME?</v>
          </cell>
          <cell r="L17" t="e">
            <v>#NAME?</v>
          </cell>
          <cell r="M17" t="e">
            <v>#NAME?</v>
          </cell>
          <cell r="N17" t="e">
            <v>#NAME?</v>
          </cell>
        </row>
        <row r="18">
          <cell r="F18">
            <v>37151.971785000002</v>
          </cell>
          <cell r="G18">
            <v>37151.971785000002</v>
          </cell>
          <cell r="H18">
            <v>92575.045799999993</v>
          </cell>
          <cell r="I18">
            <v>92575.045799999993</v>
          </cell>
          <cell r="J18">
            <v>100787.895</v>
          </cell>
          <cell r="K18" t="e">
            <v>#NAME?</v>
          </cell>
          <cell r="L18" t="e">
            <v>#NAME?</v>
          </cell>
          <cell r="M18" t="e">
            <v>#NAME?</v>
          </cell>
          <cell r="N18" t="e">
            <v>#NAME?</v>
          </cell>
        </row>
        <row r="19">
          <cell r="F19">
            <v>37151.971785000002</v>
          </cell>
          <cell r="G19">
            <v>37151.971785000002</v>
          </cell>
          <cell r="H19">
            <v>92575.045799999993</v>
          </cell>
          <cell r="I19">
            <v>92575.045799999993</v>
          </cell>
          <cell r="J19">
            <v>100787.895</v>
          </cell>
          <cell r="K19" t="e">
            <v>#NAME?</v>
          </cell>
          <cell r="L19" t="e">
            <v>#NAME?</v>
          </cell>
          <cell r="M19" t="e">
            <v>#NAME?</v>
          </cell>
          <cell r="N19" t="e">
            <v>#NAME?</v>
          </cell>
        </row>
        <row r="20">
          <cell r="F20">
            <v>161882.23000000001</v>
          </cell>
          <cell r="G20">
            <v>161882.23000000001</v>
          </cell>
          <cell r="H20">
            <v>342870.54</v>
          </cell>
          <cell r="I20">
            <v>342870.54</v>
          </cell>
          <cell r="J20">
            <v>373288.5</v>
          </cell>
          <cell r="K20" t="e">
            <v>#NAME?</v>
          </cell>
          <cell r="L20" t="e">
            <v>#NAME?</v>
          </cell>
          <cell r="M20" t="e">
            <v>#NAME?</v>
          </cell>
          <cell r="N20" t="e">
            <v>#NAME?</v>
          </cell>
        </row>
        <row r="21">
          <cell r="F21">
            <v>229.5</v>
          </cell>
          <cell r="G21">
            <v>229.5</v>
          </cell>
          <cell r="H21">
            <v>270</v>
          </cell>
          <cell r="I21">
            <v>270</v>
          </cell>
          <cell r="J21">
            <v>270</v>
          </cell>
          <cell r="K21" t="e">
            <v>#NAME?</v>
          </cell>
          <cell r="L21" t="e">
            <v>#NAME?</v>
          </cell>
          <cell r="M21" t="e">
            <v>#NAME?</v>
          </cell>
          <cell r="N21" t="e">
            <v>#NAME?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 t="e">
            <v>#NAME?</v>
          </cell>
        </row>
        <row r="23"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</row>
        <row r="24"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</row>
        <row r="25">
          <cell r="F25">
            <v>37151.971785000002</v>
          </cell>
          <cell r="G25">
            <v>37151.971785000002</v>
          </cell>
          <cell r="H25">
            <v>92575.045799999993</v>
          </cell>
          <cell r="I25">
            <v>92575.045799999993</v>
          </cell>
          <cell r="J25">
            <v>100787.895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</row>
        <row r="26">
          <cell r="B26" t="str">
            <v>Тюменская ТЭЦ-2</v>
          </cell>
          <cell r="F26">
            <v>2042</v>
          </cell>
          <cell r="G26">
            <v>2198.77</v>
          </cell>
          <cell r="H26">
            <v>4888</v>
          </cell>
          <cell r="I26">
            <v>4888</v>
          </cell>
          <cell r="J26">
            <v>4979</v>
          </cell>
          <cell r="K26" t="e">
            <v>#NAME?</v>
          </cell>
          <cell r="L26" t="e">
            <v>#NAME?</v>
          </cell>
          <cell r="M26" t="e">
            <v>#NAME?</v>
          </cell>
          <cell r="N26" t="e">
            <v>#NAME?</v>
          </cell>
        </row>
        <row r="27">
          <cell r="F27">
            <v>0</v>
          </cell>
          <cell r="G27">
            <v>0</v>
          </cell>
          <cell r="H27">
            <v>2346.6</v>
          </cell>
          <cell r="I27">
            <v>2346.6</v>
          </cell>
          <cell r="J27">
            <v>2346.1999999999998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</row>
        <row r="28">
          <cell r="F28">
            <v>1369.9259999999999</v>
          </cell>
          <cell r="G28">
            <v>1369.9259999999999</v>
          </cell>
          <cell r="H28">
            <v>3596.2919999999999</v>
          </cell>
          <cell r="I28">
            <v>3596.2919999999999</v>
          </cell>
          <cell r="J28">
            <v>3615.0569999999998</v>
          </cell>
          <cell r="K28" t="e">
            <v>#NAME?</v>
          </cell>
          <cell r="L28" t="e">
            <v>#NAME?</v>
          </cell>
          <cell r="M28" t="e">
            <v>#NAME?</v>
          </cell>
          <cell r="N28" t="e">
            <v>#NAME?</v>
          </cell>
        </row>
        <row r="29">
          <cell r="F29">
            <v>1369.9259999999999</v>
          </cell>
          <cell r="G29">
            <v>1369.9259999999999</v>
          </cell>
          <cell r="H29">
            <v>3596.2919999999999</v>
          </cell>
          <cell r="I29">
            <v>3596.2919999999999</v>
          </cell>
          <cell r="J29">
            <v>3615.0569999999998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</row>
        <row r="30">
          <cell r="F30">
            <v>5073.8</v>
          </cell>
          <cell r="G30">
            <v>5073.8</v>
          </cell>
          <cell r="H30">
            <v>13319.6</v>
          </cell>
          <cell r="I30">
            <v>13319.6</v>
          </cell>
          <cell r="J30">
            <v>13389.1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</row>
        <row r="31">
          <cell r="F31">
            <v>270</v>
          </cell>
          <cell r="G31">
            <v>270</v>
          </cell>
          <cell r="H31">
            <v>270</v>
          </cell>
          <cell r="I31">
            <v>270</v>
          </cell>
          <cell r="J31">
            <v>270</v>
          </cell>
          <cell r="K31" t="e">
            <v>#NAME?</v>
          </cell>
          <cell r="L31" t="e">
            <v>#NAME?</v>
          </cell>
          <cell r="M31" t="e">
            <v>#NAME?</v>
          </cell>
          <cell r="N31" t="e">
            <v>#NAME?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 t="e">
            <v>#NAME?</v>
          </cell>
        </row>
        <row r="33">
          <cell r="K33" t="e">
            <v>#NAME?</v>
          </cell>
          <cell r="L33" t="e">
            <v>#NAME?</v>
          </cell>
          <cell r="M33" t="e">
            <v>#NAME?</v>
          </cell>
          <cell r="N33" t="e">
            <v>#NAME?</v>
          </cell>
        </row>
        <row r="34">
          <cell r="K34" t="e">
            <v>#NAME?</v>
          </cell>
          <cell r="L34" t="e">
            <v>#NAME?</v>
          </cell>
          <cell r="M34" t="e">
            <v>#NAME?</v>
          </cell>
          <cell r="N34" t="e">
            <v>#NAME?</v>
          </cell>
        </row>
        <row r="35">
          <cell r="F35">
            <v>1369.9259999999999</v>
          </cell>
          <cell r="G35">
            <v>1369.9259999999999</v>
          </cell>
          <cell r="H35">
            <v>3596.2919999999999</v>
          </cell>
          <cell r="I35">
            <v>3596.2919999999999</v>
          </cell>
          <cell r="J35">
            <v>3615.0569999999998</v>
          </cell>
          <cell r="K35" t="e">
            <v>#NAME?</v>
          </cell>
          <cell r="L35" t="e">
            <v>#NAME?</v>
          </cell>
          <cell r="M35" t="e">
            <v>#NAME?</v>
          </cell>
          <cell r="N35" t="e">
            <v>#NAME?</v>
          </cell>
        </row>
        <row r="36">
          <cell r="B36" t="str">
            <v>Тобольская ТЭЦ</v>
          </cell>
          <cell r="F36">
            <v>1088</v>
          </cell>
          <cell r="G36">
            <v>1170.3399999999999</v>
          </cell>
          <cell r="H36">
            <v>2174</v>
          </cell>
          <cell r="I36">
            <v>2174</v>
          </cell>
          <cell r="J36">
            <v>2216.88</v>
          </cell>
          <cell r="K36" t="e">
            <v>#NAME?</v>
          </cell>
          <cell r="L36" t="e">
            <v>#NAME?</v>
          </cell>
          <cell r="M36" t="e">
            <v>#NAME?</v>
          </cell>
          <cell r="N36" t="e">
            <v>#NAME?</v>
          </cell>
        </row>
        <row r="37">
          <cell r="F37">
            <v>0</v>
          </cell>
          <cell r="G37">
            <v>0</v>
          </cell>
          <cell r="H37">
            <v>3828</v>
          </cell>
          <cell r="I37">
            <v>3828</v>
          </cell>
          <cell r="J37">
            <v>4042.53</v>
          </cell>
          <cell r="K37" t="e">
            <v>#NAME?</v>
          </cell>
          <cell r="L37" t="e">
            <v>#NAME?</v>
          </cell>
          <cell r="M37" t="e">
            <v>#NAME?</v>
          </cell>
          <cell r="N37" t="e">
            <v>#NAME?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 t="e">
            <v>#NAME?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 t="e">
            <v>#NAME?</v>
          </cell>
        </row>
        <row r="40">
          <cell r="K40" t="e">
            <v>#NAME?</v>
          </cell>
          <cell r="L40" t="e">
            <v>#NAME?</v>
          </cell>
          <cell r="M40" t="e">
            <v>#NAME?</v>
          </cell>
          <cell r="N40" t="e">
            <v>#NAME?</v>
          </cell>
        </row>
        <row r="41">
          <cell r="K41" t="e">
            <v>#NAME?</v>
          </cell>
          <cell r="L41" t="e">
            <v>#NAME?</v>
          </cell>
          <cell r="M41" t="e">
            <v>#NAME?</v>
          </cell>
          <cell r="N41" t="e">
            <v>#NAME?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</row>
        <row r="43">
          <cell r="K43" t="e">
            <v>#NAME?</v>
          </cell>
          <cell r="L43" t="e">
            <v>#NAME?</v>
          </cell>
          <cell r="M43" t="e">
            <v>#NAME?</v>
          </cell>
          <cell r="N43" t="e">
            <v>#NAME?</v>
          </cell>
        </row>
        <row r="44"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 t="e">
            <v>#NAME?</v>
          </cell>
          <cell r="L45" t="e">
            <v>#NAME?</v>
          </cell>
          <cell r="M45" t="e">
            <v>#NAME?</v>
          </cell>
          <cell r="N45" t="e">
            <v>#NAME?</v>
          </cell>
        </row>
      </sheetData>
      <sheetData sheetId="20">
        <row r="7">
          <cell r="B7" t="str">
            <v>&lt;Налог 1&gt;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 t="e">
            <v>#NAME?</v>
          </cell>
          <cell r="K7" t="e">
            <v>#NAME?</v>
          </cell>
          <cell r="L7" t="e">
            <v>#NAME?</v>
          </cell>
          <cell r="M7" t="e">
            <v>#NAME?</v>
          </cell>
        </row>
        <row r="8">
          <cell r="B8" t="str">
            <v>налогооблагаемая база</v>
          </cell>
          <cell r="J8" t="e">
            <v>#NAME?</v>
          </cell>
          <cell r="K8" t="e">
            <v>#NAME?</v>
          </cell>
          <cell r="L8" t="e">
            <v>#NAME?</v>
          </cell>
          <cell r="M8" t="e">
            <v>#NAME?</v>
          </cell>
        </row>
        <row r="9">
          <cell r="B9" t="str">
            <v>ставка налога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</row>
        <row r="10">
          <cell r="B10" t="str">
            <v>&lt;Налог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</row>
        <row r="11">
          <cell r="B11" t="str">
            <v>налогооблагаемая база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</row>
        <row r="12">
          <cell r="B12" t="str">
            <v>ставка налога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B13" t="str">
            <v>&lt;Налог 3&gt;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</row>
        <row r="14">
          <cell r="B14" t="str">
            <v>налогооблагаемая база</v>
          </cell>
          <cell r="J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</row>
        <row r="15">
          <cell r="B15" t="str">
            <v>ставка налога</v>
          </cell>
          <cell r="J15" t="e">
            <v>#NAME?</v>
          </cell>
          <cell r="K15" t="e">
            <v>#NAME?</v>
          </cell>
          <cell r="L15" t="e">
            <v>#NAME?</v>
          </cell>
          <cell r="M15" t="e">
            <v>#NAME?</v>
          </cell>
        </row>
        <row r="16">
          <cell r="B16" t="str">
            <v>&lt;Налог 4&gt;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 t="e">
            <v>#NAME?</v>
          </cell>
          <cell r="K16" t="e">
            <v>#NAME?</v>
          </cell>
          <cell r="L16" t="e">
            <v>#NAME?</v>
          </cell>
          <cell r="M16" t="e">
            <v>#NAME?</v>
          </cell>
        </row>
        <row r="17">
          <cell r="B17" t="str">
            <v>налогооблагаемая база</v>
          </cell>
          <cell r="J17" t="e">
            <v>#NAME?</v>
          </cell>
          <cell r="K17" t="e">
            <v>#NAME?</v>
          </cell>
          <cell r="L17" t="e">
            <v>#NAME?</v>
          </cell>
          <cell r="M17" t="e">
            <v>#NAME?</v>
          </cell>
        </row>
        <row r="18">
          <cell r="B18" t="str">
            <v>ставка налога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 t="e">
            <v>#NAME?</v>
          </cell>
          <cell r="K20" t="e">
            <v>#NAME?</v>
          </cell>
          <cell r="L20" t="e">
            <v>#NAME?</v>
          </cell>
          <cell r="M20" t="e">
            <v>#NAME?</v>
          </cell>
        </row>
      </sheetData>
      <sheetData sheetId="21">
        <row r="6">
          <cell r="D6">
            <v>243.21</v>
          </cell>
          <cell r="E6">
            <v>243.20999999999998</v>
          </cell>
          <cell r="F6">
            <v>732.7</v>
          </cell>
          <cell r="G6">
            <v>732.7</v>
          </cell>
          <cell r="I6" t="e">
            <v>#NAME?</v>
          </cell>
          <cell r="J6" t="e">
            <v>#NAME?</v>
          </cell>
          <cell r="K6" t="e">
            <v>#NAME?</v>
          </cell>
          <cell r="L6" t="e">
            <v>#NAME?</v>
          </cell>
        </row>
        <row r="7">
          <cell r="D7">
            <v>1.77</v>
          </cell>
          <cell r="E7">
            <v>1.77</v>
          </cell>
          <cell r="F7">
            <v>0.67</v>
          </cell>
          <cell r="G7">
            <v>0.67</v>
          </cell>
          <cell r="I7" t="e">
            <v>#NAME?</v>
          </cell>
          <cell r="J7" t="e">
            <v>#NAME?</v>
          </cell>
          <cell r="K7" t="e">
            <v>#NAME?</v>
          </cell>
          <cell r="L7" t="e">
            <v>#NAME?</v>
          </cell>
        </row>
        <row r="8">
          <cell r="D8">
            <v>171.22</v>
          </cell>
          <cell r="E8">
            <v>171.22000000000003</v>
          </cell>
          <cell r="F8">
            <v>497.4</v>
          </cell>
          <cell r="G8">
            <v>497.4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</row>
        <row r="9">
          <cell r="D9">
            <v>103.13</v>
          </cell>
          <cell r="E9">
            <v>103.13</v>
          </cell>
          <cell r="F9">
            <v>438.26</v>
          </cell>
          <cell r="G9">
            <v>438.26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</row>
        <row r="10"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</row>
        <row r="11">
          <cell r="D11">
            <v>519.33000000000004</v>
          </cell>
          <cell r="E11">
            <v>519.33000000000004</v>
          </cell>
          <cell r="F11">
            <v>1669.03</v>
          </cell>
          <cell r="G11">
            <v>1669.03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</sheetData>
      <sheetData sheetId="22">
        <row r="6">
          <cell r="A6" t="str">
            <v>1.</v>
          </cell>
          <cell r="B6" t="str">
            <v>АНО "УЦ Профессионал"</v>
          </cell>
          <cell r="C6" t="str">
            <v>Всего</v>
          </cell>
          <cell r="H6">
            <v>4558.09</v>
          </cell>
          <cell r="I6">
            <v>4558.09</v>
          </cell>
          <cell r="J6">
            <v>7807.9699999999993</v>
          </cell>
          <cell r="K6">
            <v>7807.9699999999993</v>
          </cell>
          <cell r="L6">
            <v>8393.5677499999983</v>
          </cell>
          <cell r="M6" t="e">
            <v>#NAME?</v>
          </cell>
          <cell r="N6" t="e">
            <v>#NAME?</v>
          </cell>
          <cell r="O6" t="e">
            <v>#NAME?</v>
          </cell>
          <cell r="P6" t="e">
            <v>#NAME?</v>
          </cell>
        </row>
        <row r="7">
          <cell r="C7" t="str">
            <v xml:space="preserve">    в том числе:</v>
          </cell>
        </row>
        <row r="8">
          <cell r="C8" t="str">
            <v>договор № 02/2-05 от 05.05.05</v>
          </cell>
          <cell r="H8">
            <v>2979.09</v>
          </cell>
          <cell r="I8">
            <v>2979.09</v>
          </cell>
          <cell r="J8">
            <v>3500</v>
          </cell>
          <cell r="K8">
            <v>3500</v>
          </cell>
          <cell r="L8">
            <v>3762.5</v>
          </cell>
          <cell r="M8" t="e">
            <v>#NAME?</v>
          </cell>
          <cell r="N8" t="e">
            <v>#NAME?</v>
          </cell>
          <cell r="O8" t="e">
            <v>#NAME?</v>
          </cell>
          <cell r="P8" t="e">
            <v>#NAME?</v>
          </cell>
        </row>
        <row r="9">
          <cell r="C9" t="str">
            <v>количество человек</v>
          </cell>
          <cell r="H9">
            <v>361</v>
          </cell>
          <cell r="I9">
            <v>361</v>
          </cell>
          <cell r="J9">
            <v>412</v>
          </cell>
          <cell r="K9">
            <v>412</v>
          </cell>
          <cell r="L9">
            <v>442.9</v>
          </cell>
          <cell r="M9" t="e">
            <v>#NAME?</v>
          </cell>
          <cell r="N9" t="e">
            <v>#NAME?</v>
          </cell>
          <cell r="O9" t="e">
            <v>#NAME?</v>
          </cell>
          <cell r="P9" t="e">
            <v>#NAME?</v>
          </cell>
        </row>
        <row r="10">
          <cell r="C10" t="str">
            <v>договор № 02/2 от 05.05.05</v>
          </cell>
          <cell r="H10">
            <v>67</v>
          </cell>
          <cell r="I10">
            <v>67</v>
          </cell>
          <cell r="J10">
            <v>2131.9699999999998</v>
          </cell>
          <cell r="K10">
            <v>2131.9699999999998</v>
          </cell>
          <cell r="L10">
            <v>2291.8677499999999</v>
          </cell>
          <cell r="M10" t="e">
            <v>#NAME?</v>
          </cell>
          <cell r="N10" t="e">
            <v>#NAME?</v>
          </cell>
          <cell r="O10" t="e">
            <v>#NAME?</v>
          </cell>
          <cell r="P10" t="e">
            <v>#NAME?</v>
          </cell>
        </row>
        <row r="11">
          <cell r="C11" t="str">
            <v>количество человек</v>
          </cell>
          <cell r="H11">
            <v>18</v>
          </cell>
          <cell r="I11">
            <v>18</v>
          </cell>
          <cell r="J11">
            <v>177</v>
          </cell>
          <cell r="K11">
            <v>177</v>
          </cell>
          <cell r="L11">
            <v>190.27500000000001</v>
          </cell>
          <cell r="M11" t="e">
            <v>#NAME?</v>
          </cell>
          <cell r="N11" t="e">
            <v>#NAME?</v>
          </cell>
          <cell r="O11" t="e">
            <v>#NAME?</v>
          </cell>
          <cell r="P11" t="e">
            <v>#NAME?</v>
          </cell>
        </row>
        <row r="12">
          <cell r="C12" t="str">
            <v>договор № ___ от ____</v>
          </cell>
          <cell r="H12">
            <v>1512</v>
          </cell>
          <cell r="I12">
            <v>1512</v>
          </cell>
          <cell r="J12">
            <v>2176</v>
          </cell>
          <cell r="K12">
            <v>2176</v>
          </cell>
          <cell r="L12">
            <v>2339.1999999999998</v>
          </cell>
          <cell r="M12" t="e">
            <v>#NAME?</v>
          </cell>
          <cell r="N12" t="e">
            <v>#NAME?</v>
          </cell>
          <cell r="O12" t="e">
            <v>#NAME?</v>
          </cell>
          <cell r="P12" t="e">
            <v>#NAME?</v>
          </cell>
        </row>
        <row r="13">
          <cell r="C13" t="str">
            <v>количество человек</v>
          </cell>
          <cell r="H13">
            <v>252</v>
          </cell>
          <cell r="I13">
            <v>252</v>
          </cell>
          <cell r="J13">
            <v>544</v>
          </cell>
          <cell r="K13">
            <v>544</v>
          </cell>
          <cell r="L13">
            <v>584.79999999999995</v>
          </cell>
          <cell r="M13" t="e">
            <v>#NAME?</v>
          </cell>
          <cell r="N13" t="e">
            <v>#NAME?</v>
          </cell>
          <cell r="O13" t="e">
            <v>#NAME?</v>
          </cell>
          <cell r="P13" t="e">
            <v>#NAME?</v>
          </cell>
        </row>
        <row r="14">
          <cell r="C14" t="str">
            <v>Добавить строки</v>
          </cell>
        </row>
        <row r="15">
          <cell r="A15" t="str">
            <v>2.</v>
          </cell>
          <cell r="B15" t="str">
            <v>Краткосрочные курсы повышения квалификации</v>
          </cell>
          <cell r="C15" t="str">
            <v>Всего</v>
          </cell>
          <cell r="H15">
            <v>457.6</v>
          </cell>
          <cell r="I15">
            <v>457.6</v>
          </cell>
          <cell r="J15">
            <v>782</v>
          </cell>
          <cell r="K15">
            <v>782</v>
          </cell>
          <cell r="L15">
            <v>840.65</v>
          </cell>
          <cell r="M15" t="e">
            <v>#NAME?</v>
          </cell>
          <cell r="N15" t="e">
            <v>#NAME?</v>
          </cell>
          <cell r="O15" t="e">
            <v>#NAME?</v>
          </cell>
          <cell r="P15" t="e">
            <v>#NAME?</v>
          </cell>
        </row>
        <row r="16">
          <cell r="C16" t="str">
            <v xml:space="preserve">    в том числе:</v>
          </cell>
        </row>
        <row r="17">
          <cell r="C17" t="str">
            <v>договор № ___ от ____</v>
          </cell>
          <cell r="H17">
            <v>457.6</v>
          </cell>
          <cell r="I17">
            <v>457.6</v>
          </cell>
          <cell r="J17">
            <v>782</v>
          </cell>
          <cell r="K17">
            <v>782</v>
          </cell>
          <cell r="L17">
            <v>840.65</v>
          </cell>
          <cell r="M17" t="e">
            <v>#NAME?</v>
          </cell>
          <cell r="N17" t="e">
            <v>#NAME?</v>
          </cell>
          <cell r="O17" t="e">
            <v>#NAME?</v>
          </cell>
          <cell r="P17" t="e">
            <v>#NAME?</v>
          </cell>
        </row>
        <row r="18">
          <cell r="C18" t="str">
            <v>количество человек</v>
          </cell>
          <cell r="H18">
            <v>58</v>
          </cell>
          <cell r="I18">
            <v>58</v>
          </cell>
          <cell r="J18">
            <v>52</v>
          </cell>
          <cell r="K18">
            <v>52</v>
          </cell>
          <cell r="L18">
            <v>55.9</v>
          </cell>
          <cell r="M18" t="e">
            <v>#NAME?</v>
          </cell>
          <cell r="N18" t="e">
            <v>#NAME?</v>
          </cell>
          <cell r="O18" t="e">
            <v>#NAME?</v>
          </cell>
          <cell r="P18" t="e">
            <v>#NAME?</v>
          </cell>
        </row>
        <row r="19">
          <cell r="C19" t="str">
            <v>договор № ___ от ____</v>
          </cell>
          <cell r="M19" t="e">
            <v>#NAME?</v>
          </cell>
          <cell r="N19" t="e">
            <v>#NAME?</v>
          </cell>
          <cell r="O19" t="e">
            <v>#NAME?</v>
          </cell>
          <cell r="P19" t="e">
            <v>#NAME?</v>
          </cell>
        </row>
        <row r="20">
          <cell r="C20" t="str">
            <v>количество человек</v>
          </cell>
          <cell r="M20" t="e">
            <v>#NAME?</v>
          </cell>
          <cell r="N20" t="e">
            <v>#NAME?</v>
          </cell>
          <cell r="O20" t="e">
            <v>#NAME?</v>
          </cell>
          <cell r="P20" t="e">
            <v>#NAME?</v>
          </cell>
        </row>
        <row r="21">
          <cell r="C21" t="str">
            <v>договор № ___ от ____</v>
          </cell>
          <cell r="M21" t="e">
            <v>#NAME?</v>
          </cell>
          <cell r="N21" t="e">
            <v>#NAME?</v>
          </cell>
          <cell r="O21" t="e">
            <v>#NAME?</v>
          </cell>
          <cell r="P21" t="e">
            <v>#NAME?</v>
          </cell>
        </row>
        <row r="22">
          <cell r="C22" t="str">
            <v>количество человек</v>
          </cell>
          <cell r="M22" t="e">
            <v>#NAME?</v>
          </cell>
          <cell r="N22" t="e">
            <v>#NAME?</v>
          </cell>
          <cell r="O22" t="e">
            <v>#NAME?</v>
          </cell>
          <cell r="P22" t="e">
            <v>#NAME?</v>
          </cell>
        </row>
        <row r="23">
          <cell r="C23" t="str">
            <v>Добавить строки</v>
          </cell>
        </row>
        <row r="24">
          <cell r="A24" t="str">
            <v>3.</v>
          </cell>
          <cell r="B24" t="str">
            <v>УЦ ГПС МЧС Тюменской обл.</v>
          </cell>
          <cell r="C24" t="str">
            <v>Всего</v>
          </cell>
          <cell r="H24">
            <v>90</v>
          </cell>
          <cell r="I24">
            <v>90</v>
          </cell>
          <cell r="J24">
            <v>90</v>
          </cell>
          <cell r="K24">
            <v>90</v>
          </cell>
          <cell r="L24">
            <v>96.75</v>
          </cell>
          <cell r="M24" t="e">
            <v>#NAME?</v>
          </cell>
          <cell r="N24" t="e">
            <v>#NAME?</v>
          </cell>
          <cell r="O24" t="e">
            <v>#NAME?</v>
          </cell>
          <cell r="P24" t="e">
            <v>#NAME?</v>
          </cell>
        </row>
        <row r="25">
          <cell r="C25" t="str">
            <v xml:space="preserve">    в том числе:</v>
          </cell>
        </row>
        <row r="26">
          <cell r="C26" t="str">
            <v>договор № 66 от 28.09.05</v>
          </cell>
          <cell r="H26">
            <v>90</v>
          </cell>
          <cell r="I26">
            <v>90</v>
          </cell>
          <cell r="J26">
            <v>90</v>
          </cell>
          <cell r="K26">
            <v>90</v>
          </cell>
          <cell r="L26">
            <v>96.75</v>
          </cell>
          <cell r="M26" t="e">
            <v>#NAME?</v>
          </cell>
          <cell r="N26" t="e">
            <v>#NAME?</v>
          </cell>
          <cell r="O26" t="e">
            <v>#NAME?</v>
          </cell>
          <cell r="P26" t="e">
            <v>#NAME?</v>
          </cell>
        </row>
        <row r="27">
          <cell r="C27" t="str">
            <v>количество человек</v>
          </cell>
          <cell r="H27">
            <v>12</v>
          </cell>
          <cell r="I27">
            <v>12</v>
          </cell>
          <cell r="J27">
            <v>12</v>
          </cell>
          <cell r="K27">
            <v>12</v>
          </cell>
          <cell r="L27">
            <v>12.9</v>
          </cell>
          <cell r="M27" t="e">
            <v>#NAME?</v>
          </cell>
          <cell r="N27" t="e">
            <v>#NAME?</v>
          </cell>
          <cell r="O27" t="e">
            <v>#NAME?</v>
          </cell>
          <cell r="P27" t="e">
            <v>#NAME?</v>
          </cell>
        </row>
        <row r="28">
          <cell r="C28" t="str">
            <v>договор № ___ от ____</v>
          </cell>
          <cell r="M28" t="e">
            <v>#NAME?</v>
          </cell>
          <cell r="N28" t="e">
            <v>#NAME?</v>
          </cell>
          <cell r="O28" t="e">
            <v>#NAME?</v>
          </cell>
          <cell r="P28" t="e">
            <v>#NAME?</v>
          </cell>
        </row>
        <row r="29">
          <cell r="C29" t="str">
            <v>количество человек</v>
          </cell>
          <cell r="M29" t="e">
            <v>#NAME?</v>
          </cell>
          <cell r="N29" t="e">
            <v>#NAME?</v>
          </cell>
          <cell r="O29" t="e">
            <v>#NAME?</v>
          </cell>
          <cell r="P29" t="e">
            <v>#NAME?</v>
          </cell>
        </row>
        <row r="30">
          <cell r="C30" t="str">
            <v>договор № ___ от ____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</row>
        <row r="31">
          <cell r="C31" t="str">
            <v>количество человек</v>
          </cell>
          <cell r="M31" t="e">
            <v>#NAME?</v>
          </cell>
          <cell r="N31" t="e">
            <v>#NAME?</v>
          </cell>
          <cell r="O31" t="e">
            <v>#NAME?</v>
          </cell>
          <cell r="P31" t="e">
            <v>#NAME?</v>
          </cell>
        </row>
        <row r="32">
          <cell r="C32" t="str">
            <v>Добавить строки</v>
          </cell>
        </row>
        <row r="33">
          <cell r="A33" t="str">
            <v>3.</v>
          </cell>
          <cell r="B33" t="str">
            <v>АНО "Центр повышения квалификации", г. Тюмень</v>
          </cell>
          <cell r="C33" t="str">
            <v>Всего</v>
          </cell>
          <cell r="H33">
            <v>22.5</v>
          </cell>
          <cell r="I33">
            <v>22.5</v>
          </cell>
          <cell r="J33">
            <v>0</v>
          </cell>
          <cell r="K33">
            <v>0</v>
          </cell>
          <cell r="L33">
            <v>0</v>
          </cell>
          <cell r="M33" t="e">
            <v>#NAME?</v>
          </cell>
          <cell r="N33" t="e">
            <v>#NAME?</v>
          </cell>
          <cell r="O33" t="e">
            <v>#NAME?</v>
          </cell>
          <cell r="P33" t="e">
            <v>#NAME?</v>
          </cell>
        </row>
        <row r="34">
          <cell r="C34" t="str">
            <v xml:space="preserve">    в том числе:</v>
          </cell>
        </row>
        <row r="35">
          <cell r="C35" t="str">
            <v>договор № ___ от ____</v>
          </cell>
          <cell r="H35">
            <v>22.5</v>
          </cell>
          <cell r="I35">
            <v>22.5</v>
          </cell>
          <cell r="M35" t="e">
            <v>#NAME?</v>
          </cell>
          <cell r="N35" t="e">
            <v>#NAME?</v>
          </cell>
          <cell r="O35" t="e">
            <v>#NAME?</v>
          </cell>
          <cell r="P35" t="e">
            <v>#NAME?</v>
          </cell>
        </row>
        <row r="36">
          <cell r="C36" t="str">
            <v>количество человек</v>
          </cell>
          <cell r="H36">
            <v>9</v>
          </cell>
          <cell r="I36">
            <v>9</v>
          </cell>
          <cell r="M36" t="e">
            <v>#NAME?</v>
          </cell>
          <cell r="N36" t="e">
            <v>#NAME?</v>
          </cell>
          <cell r="O36" t="e">
            <v>#NAME?</v>
          </cell>
          <cell r="P36" t="e">
            <v>#NAME?</v>
          </cell>
        </row>
        <row r="37">
          <cell r="C37" t="str">
            <v>договор № ___ от ____</v>
          </cell>
          <cell r="M37" t="e">
            <v>#NAME?</v>
          </cell>
          <cell r="N37" t="e">
            <v>#NAME?</v>
          </cell>
          <cell r="O37" t="e">
            <v>#NAME?</v>
          </cell>
          <cell r="P37" t="e">
            <v>#NAME?</v>
          </cell>
        </row>
        <row r="38">
          <cell r="C38" t="str">
            <v>количество человек</v>
          </cell>
          <cell r="M38" t="e">
            <v>#NAME?</v>
          </cell>
          <cell r="N38" t="e">
            <v>#NAME?</v>
          </cell>
          <cell r="O38" t="e">
            <v>#NAME?</v>
          </cell>
          <cell r="P38" t="e">
            <v>#NAME?</v>
          </cell>
        </row>
        <row r="39">
          <cell r="C39" t="str">
            <v>договор № ___ от ____</v>
          </cell>
          <cell r="M39" t="e">
            <v>#NAME?</v>
          </cell>
          <cell r="N39" t="e">
            <v>#NAME?</v>
          </cell>
          <cell r="O39" t="e">
            <v>#NAME?</v>
          </cell>
          <cell r="P39" t="e">
            <v>#NAME?</v>
          </cell>
        </row>
        <row r="40">
          <cell r="C40" t="str">
            <v>количество человек</v>
          </cell>
          <cell r="M40" t="e">
            <v>#NAME?</v>
          </cell>
          <cell r="N40" t="e">
            <v>#NAME?</v>
          </cell>
          <cell r="O40" t="e">
            <v>#NAME?</v>
          </cell>
          <cell r="P40" t="e">
            <v>#NAME?</v>
          </cell>
        </row>
        <row r="41">
          <cell r="C41" t="str">
            <v>Добавить строки</v>
          </cell>
        </row>
        <row r="42">
          <cell r="A42" t="str">
            <v>3.</v>
          </cell>
          <cell r="B42" t="str">
            <v>ГОУ Тюменская государственная архитектурно-строительная академия</v>
          </cell>
          <cell r="C42" t="str">
            <v>Всего</v>
          </cell>
          <cell r="H42">
            <v>39</v>
          </cell>
          <cell r="I42">
            <v>39</v>
          </cell>
          <cell r="J42">
            <v>0</v>
          </cell>
          <cell r="K42">
            <v>0</v>
          </cell>
          <cell r="L42">
            <v>0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</row>
        <row r="43">
          <cell r="C43" t="str">
            <v xml:space="preserve">    в том числе:</v>
          </cell>
        </row>
        <row r="44">
          <cell r="C44" t="str">
            <v>договор № 21к от 15.03.05</v>
          </cell>
          <cell r="H44">
            <v>19.5</v>
          </cell>
          <cell r="I44">
            <v>19.5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</row>
        <row r="45">
          <cell r="C45" t="str">
            <v>количество человек</v>
          </cell>
          <cell r="H45">
            <v>1</v>
          </cell>
          <cell r="I45">
            <v>1</v>
          </cell>
          <cell r="M45" t="e">
            <v>#NAME?</v>
          </cell>
          <cell r="N45" t="e">
            <v>#NAME?</v>
          </cell>
          <cell r="O45" t="e">
            <v>#NAME?</v>
          </cell>
          <cell r="P45" t="e">
            <v>#NAME?</v>
          </cell>
        </row>
        <row r="46">
          <cell r="C46" t="str">
            <v>договор № П/0001236 от 04.04.05</v>
          </cell>
          <cell r="H46">
            <v>6.5</v>
          </cell>
          <cell r="I46">
            <v>6.5</v>
          </cell>
          <cell r="M46" t="e">
            <v>#NAME?</v>
          </cell>
          <cell r="N46" t="e">
            <v>#NAME?</v>
          </cell>
          <cell r="O46" t="e">
            <v>#NAME?</v>
          </cell>
          <cell r="P46" t="e">
            <v>#NAME?</v>
          </cell>
        </row>
        <row r="47">
          <cell r="C47" t="str">
            <v>количество человек</v>
          </cell>
          <cell r="H47">
            <v>1</v>
          </cell>
          <cell r="I47">
            <v>1</v>
          </cell>
          <cell r="M47" t="e">
            <v>#NAME?</v>
          </cell>
          <cell r="N47" t="e">
            <v>#NAME?</v>
          </cell>
          <cell r="O47" t="e">
            <v>#NAME?</v>
          </cell>
          <cell r="P47" t="e">
            <v>#NAME?</v>
          </cell>
        </row>
        <row r="48">
          <cell r="C48" t="str">
            <v>договор № П/0001551 от 12.10.05</v>
          </cell>
          <cell r="H48">
            <v>6.5</v>
          </cell>
          <cell r="I48">
            <v>6.5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</row>
        <row r="49">
          <cell r="C49" t="str">
            <v>количество человек</v>
          </cell>
          <cell r="H49">
            <v>1</v>
          </cell>
          <cell r="I49">
            <v>1</v>
          </cell>
          <cell r="M49" t="e">
            <v>#NAME?</v>
          </cell>
          <cell r="N49" t="e">
            <v>#NAME?</v>
          </cell>
          <cell r="O49" t="e">
            <v>#NAME?</v>
          </cell>
          <cell r="P49" t="e">
            <v>#NAME?</v>
          </cell>
        </row>
        <row r="50">
          <cell r="C50" t="str">
            <v>договор № П/0001284 от 17.08.05</v>
          </cell>
          <cell r="H50">
            <v>6.5</v>
          </cell>
          <cell r="I50">
            <v>6.5</v>
          </cell>
          <cell r="M50" t="e">
            <v>#NAME?</v>
          </cell>
          <cell r="N50" t="e">
            <v>#NAME?</v>
          </cell>
          <cell r="O50" t="e">
            <v>#NAME?</v>
          </cell>
          <cell r="P50" t="e">
            <v>#NAME?</v>
          </cell>
        </row>
        <row r="51">
          <cell r="C51" t="str">
            <v>количество человек</v>
          </cell>
          <cell r="H51">
            <v>1</v>
          </cell>
          <cell r="I51">
            <v>1</v>
          </cell>
          <cell r="M51" t="e">
            <v>#NAME?</v>
          </cell>
          <cell r="N51" t="e">
            <v>#NAME?</v>
          </cell>
          <cell r="O51" t="e">
            <v>#NAME?</v>
          </cell>
          <cell r="P51" t="e">
            <v>#NAME?</v>
          </cell>
        </row>
        <row r="52">
          <cell r="C52" t="str">
            <v>договор № ___ от ____</v>
          </cell>
          <cell r="M52" t="e">
            <v>#NAME?</v>
          </cell>
          <cell r="N52" t="e">
            <v>#NAME?</v>
          </cell>
          <cell r="O52" t="e">
            <v>#NAME?</v>
          </cell>
          <cell r="P52" t="e">
            <v>#NAME?</v>
          </cell>
        </row>
        <row r="53">
          <cell r="C53" t="str">
            <v>количество человек</v>
          </cell>
          <cell r="M53" t="e">
            <v>#NAME?</v>
          </cell>
          <cell r="N53" t="e">
            <v>#NAME?</v>
          </cell>
          <cell r="O53" t="e">
            <v>#NAME?</v>
          </cell>
          <cell r="P53" t="e">
            <v>#NAME?</v>
          </cell>
        </row>
        <row r="54">
          <cell r="C54" t="str">
            <v>Добавить строки</v>
          </cell>
        </row>
        <row r="55">
          <cell r="A55" t="str">
            <v>3.</v>
          </cell>
          <cell r="B55" t="str">
            <v>Академия стандартизации и метрологии и сертификации Госстандарта России (Уральский филиал)</v>
          </cell>
          <cell r="C55" t="str">
            <v>Всего</v>
          </cell>
          <cell r="H55">
            <v>18.8</v>
          </cell>
          <cell r="I55">
            <v>18.8</v>
          </cell>
          <cell r="J55">
            <v>9</v>
          </cell>
          <cell r="K55">
            <v>9</v>
          </cell>
          <cell r="L55">
            <v>9.6750000000000007</v>
          </cell>
          <cell r="M55" t="e">
            <v>#NAME?</v>
          </cell>
          <cell r="N55" t="e">
            <v>#NAME?</v>
          </cell>
          <cell r="O55" t="e">
            <v>#NAME?</v>
          </cell>
          <cell r="P55" t="e">
            <v>#NAME?</v>
          </cell>
        </row>
        <row r="56">
          <cell r="C56" t="str">
            <v xml:space="preserve">    в том числе:</v>
          </cell>
        </row>
        <row r="57">
          <cell r="C57" t="str">
            <v>договор № 1533/2005-1 от 02.12.05</v>
          </cell>
          <cell r="H57">
            <v>6.8</v>
          </cell>
          <cell r="I57">
            <v>6.8</v>
          </cell>
          <cell r="M57" t="e">
            <v>#NAME?</v>
          </cell>
          <cell r="N57" t="e">
            <v>#NAME?</v>
          </cell>
          <cell r="O57" t="e">
            <v>#NAME?</v>
          </cell>
          <cell r="P57" t="e">
            <v>#NAME?</v>
          </cell>
        </row>
        <row r="58">
          <cell r="C58" t="str">
            <v>количество человек</v>
          </cell>
          <cell r="H58">
            <v>1</v>
          </cell>
          <cell r="I58">
            <v>1</v>
          </cell>
          <cell r="M58" t="e">
            <v>#NAME?</v>
          </cell>
          <cell r="N58" t="e">
            <v>#NAME?</v>
          </cell>
          <cell r="O58" t="e">
            <v>#NAME?</v>
          </cell>
          <cell r="P58" t="e">
            <v>#NAME?</v>
          </cell>
        </row>
        <row r="59">
          <cell r="C59" t="str">
            <v>договор № ___ от ____</v>
          </cell>
          <cell r="H59">
            <v>12</v>
          </cell>
          <cell r="I59">
            <v>12</v>
          </cell>
          <cell r="M59" t="e">
            <v>#NAME?</v>
          </cell>
          <cell r="N59" t="e">
            <v>#NAME?</v>
          </cell>
          <cell r="O59" t="e">
            <v>#NAME?</v>
          </cell>
          <cell r="P59" t="e">
            <v>#NAME?</v>
          </cell>
        </row>
        <row r="60">
          <cell r="C60" t="str">
            <v>количество человек</v>
          </cell>
          <cell r="H60">
            <v>2</v>
          </cell>
          <cell r="I60">
            <v>2</v>
          </cell>
          <cell r="M60" t="e">
            <v>#NAME?</v>
          </cell>
          <cell r="N60" t="e">
            <v>#NAME?</v>
          </cell>
          <cell r="O60" t="e">
            <v>#NAME?</v>
          </cell>
          <cell r="P60" t="e">
            <v>#NAME?</v>
          </cell>
        </row>
        <row r="61">
          <cell r="C61" t="str">
            <v>договор № 446/06-1 от 17.02.06</v>
          </cell>
          <cell r="J61">
            <v>9</v>
          </cell>
          <cell r="K61">
            <v>9</v>
          </cell>
          <cell r="L61">
            <v>9.6750000000000007</v>
          </cell>
          <cell r="M61" t="e">
            <v>#NAME?</v>
          </cell>
          <cell r="N61" t="e">
            <v>#NAME?</v>
          </cell>
          <cell r="O61" t="e">
            <v>#NAME?</v>
          </cell>
          <cell r="P61" t="e">
            <v>#NAME?</v>
          </cell>
        </row>
        <row r="62">
          <cell r="C62" t="str">
            <v>количество человек</v>
          </cell>
          <cell r="J62">
            <v>1</v>
          </cell>
          <cell r="K62">
            <v>1</v>
          </cell>
          <cell r="L62">
            <v>1.075</v>
          </cell>
          <cell r="M62" t="e">
            <v>#NAME?</v>
          </cell>
          <cell r="N62" t="e">
            <v>#NAME?</v>
          </cell>
          <cell r="O62" t="e">
            <v>#NAME?</v>
          </cell>
          <cell r="P62" t="e">
            <v>#NAME?</v>
          </cell>
        </row>
        <row r="63">
          <cell r="C63" t="str">
            <v>Добавить строки</v>
          </cell>
        </row>
        <row r="64">
          <cell r="A64" t="str">
            <v>3.</v>
          </cell>
          <cell r="B64" t="str">
            <v>Академия стандартизации и метрологии и сертификации, г.С.Петербург</v>
          </cell>
          <cell r="C64" t="str">
            <v>Всего</v>
          </cell>
          <cell r="H64">
            <v>9.8000000000000007</v>
          </cell>
          <cell r="I64">
            <v>9.8000000000000007</v>
          </cell>
          <cell r="J64">
            <v>0</v>
          </cell>
          <cell r="K64">
            <v>0</v>
          </cell>
          <cell r="L64">
            <v>0</v>
          </cell>
          <cell r="M64" t="e">
            <v>#NAME?</v>
          </cell>
          <cell r="N64" t="e">
            <v>#NAME?</v>
          </cell>
          <cell r="O64" t="e">
            <v>#NAME?</v>
          </cell>
          <cell r="P64" t="e">
            <v>#NAME?</v>
          </cell>
        </row>
        <row r="65">
          <cell r="C65" t="str">
            <v xml:space="preserve">    в том числе:</v>
          </cell>
        </row>
        <row r="66">
          <cell r="C66" t="str">
            <v>договор №567 от 20.10.05</v>
          </cell>
          <cell r="H66">
            <v>9.8000000000000007</v>
          </cell>
          <cell r="I66">
            <v>9.8000000000000007</v>
          </cell>
          <cell r="M66" t="e">
            <v>#NAME?</v>
          </cell>
          <cell r="N66" t="e">
            <v>#NAME?</v>
          </cell>
          <cell r="O66" t="e">
            <v>#NAME?</v>
          </cell>
          <cell r="P66" t="e">
            <v>#NAME?</v>
          </cell>
        </row>
        <row r="67">
          <cell r="C67" t="str">
            <v>количество человек</v>
          </cell>
          <cell r="H67">
            <v>1</v>
          </cell>
          <cell r="I67">
            <v>1</v>
          </cell>
          <cell r="M67" t="e">
            <v>#NAME?</v>
          </cell>
          <cell r="N67" t="e">
            <v>#NAME?</v>
          </cell>
          <cell r="O67" t="e">
            <v>#NAME?</v>
          </cell>
          <cell r="P67" t="e">
            <v>#NAME?</v>
          </cell>
        </row>
        <row r="68">
          <cell r="C68" t="str">
            <v>договор № ___ от ____</v>
          </cell>
          <cell r="M68" t="e">
            <v>#NAME?</v>
          </cell>
          <cell r="N68" t="e">
            <v>#NAME?</v>
          </cell>
          <cell r="O68" t="e">
            <v>#NAME?</v>
          </cell>
          <cell r="P68" t="e">
            <v>#NAME?</v>
          </cell>
        </row>
        <row r="69">
          <cell r="C69" t="str">
            <v>количество человек</v>
          </cell>
          <cell r="M69" t="e">
            <v>#NAME?</v>
          </cell>
          <cell r="N69" t="e">
            <v>#NAME?</v>
          </cell>
          <cell r="O69" t="e">
            <v>#NAME?</v>
          </cell>
          <cell r="P69" t="e">
            <v>#NAME?</v>
          </cell>
        </row>
        <row r="70">
          <cell r="C70" t="str">
            <v>договор № ___ от ____</v>
          </cell>
          <cell r="M70" t="e">
            <v>#NAME?</v>
          </cell>
          <cell r="N70" t="e">
            <v>#NAME?</v>
          </cell>
          <cell r="O70" t="e">
            <v>#NAME?</v>
          </cell>
          <cell r="P70" t="e">
            <v>#NAME?</v>
          </cell>
        </row>
        <row r="71">
          <cell r="C71" t="str">
            <v>количество человек</v>
          </cell>
          <cell r="M71" t="e">
            <v>#NAME?</v>
          </cell>
          <cell r="N71" t="e">
            <v>#NAME?</v>
          </cell>
          <cell r="O71" t="e">
            <v>#NAME?</v>
          </cell>
          <cell r="P71" t="e">
            <v>#NAME?</v>
          </cell>
        </row>
        <row r="72">
          <cell r="C72" t="str">
            <v>Добавить строки</v>
          </cell>
        </row>
        <row r="73">
          <cell r="A73" t="str">
            <v>3.</v>
          </cell>
          <cell r="B73" t="str">
            <v>НП "АТС", г.Москва</v>
          </cell>
          <cell r="C73" t="str">
            <v>Всего</v>
          </cell>
          <cell r="H73">
            <v>7.63</v>
          </cell>
          <cell r="I73">
            <v>7.63</v>
          </cell>
          <cell r="J73">
            <v>0</v>
          </cell>
          <cell r="K73">
            <v>0</v>
          </cell>
          <cell r="L73">
            <v>0</v>
          </cell>
          <cell r="M73" t="e">
            <v>#NAME?</v>
          </cell>
          <cell r="N73" t="e">
            <v>#NAME?</v>
          </cell>
          <cell r="O73" t="e">
            <v>#NAME?</v>
          </cell>
          <cell r="P73" t="e">
            <v>#NAME?</v>
          </cell>
        </row>
        <row r="74">
          <cell r="C74" t="str">
            <v xml:space="preserve">    в том числе:</v>
          </cell>
        </row>
        <row r="75">
          <cell r="C75" t="str">
            <v>договор № 554-1/4 от 22.08.05 от ____</v>
          </cell>
          <cell r="H75">
            <v>7.63</v>
          </cell>
          <cell r="I75">
            <v>7.63</v>
          </cell>
          <cell r="M75" t="e">
            <v>#NAME?</v>
          </cell>
          <cell r="N75" t="e">
            <v>#NAME?</v>
          </cell>
          <cell r="O75" t="e">
            <v>#NAME?</v>
          </cell>
          <cell r="P75" t="e">
            <v>#NAME?</v>
          </cell>
        </row>
        <row r="76">
          <cell r="C76" t="str">
            <v>количество человек</v>
          </cell>
          <cell r="H76">
            <v>3</v>
          </cell>
          <cell r="I76">
            <v>3</v>
          </cell>
          <cell r="M76" t="e">
            <v>#NAME?</v>
          </cell>
          <cell r="N76" t="e">
            <v>#NAME?</v>
          </cell>
          <cell r="O76" t="e">
            <v>#NAME?</v>
          </cell>
          <cell r="P76" t="e">
            <v>#NAME?</v>
          </cell>
        </row>
        <row r="77">
          <cell r="C77" t="str">
            <v>договор № ___ от ____</v>
          </cell>
          <cell r="M77" t="e">
            <v>#NAME?</v>
          </cell>
          <cell r="N77" t="e">
            <v>#NAME?</v>
          </cell>
          <cell r="O77" t="e">
            <v>#NAME?</v>
          </cell>
          <cell r="P77" t="e">
            <v>#NAME?</v>
          </cell>
        </row>
        <row r="78">
          <cell r="C78" t="str">
            <v>количество человек</v>
          </cell>
          <cell r="M78" t="e">
            <v>#NAME?</v>
          </cell>
          <cell r="N78" t="e">
            <v>#NAME?</v>
          </cell>
          <cell r="O78" t="e">
            <v>#NAME?</v>
          </cell>
          <cell r="P78" t="e">
            <v>#NAME?</v>
          </cell>
        </row>
        <row r="79">
          <cell r="C79" t="str">
            <v>договор № ___ от ____</v>
          </cell>
          <cell r="M79" t="e">
            <v>#NAME?</v>
          </cell>
          <cell r="N79" t="e">
            <v>#NAME?</v>
          </cell>
          <cell r="O79" t="e">
            <v>#NAME?</v>
          </cell>
          <cell r="P79" t="e">
            <v>#NAME?</v>
          </cell>
        </row>
        <row r="80">
          <cell r="C80" t="str">
            <v>количество человек</v>
          </cell>
          <cell r="M80" t="e">
            <v>#NAME?</v>
          </cell>
          <cell r="N80" t="e">
            <v>#NAME?</v>
          </cell>
          <cell r="O80" t="e">
            <v>#NAME?</v>
          </cell>
          <cell r="P80" t="e">
            <v>#NAME?</v>
          </cell>
        </row>
        <row r="81">
          <cell r="C81" t="str">
            <v>Добавить строки</v>
          </cell>
        </row>
        <row r="82">
          <cell r="A82" t="str">
            <v>3.</v>
          </cell>
          <cell r="B82" t="str">
            <v>АНО "ВИПКЭНЕРГО"</v>
          </cell>
          <cell r="C82" t="str">
            <v>Всего</v>
          </cell>
          <cell r="H82">
            <v>27.92</v>
          </cell>
          <cell r="I82">
            <v>27.92</v>
          </cell>
          <cell r="J82">
            <v>0</v>
          </cell>
          <cell r="K82">
            <v>0</v>
          </cell>
          <cell r="L82">
            <v>0</v>
          </cell>
          <cell r="M82" t="e">
            <v>#NAME?</v>
          </cell>
          <cell r="N82" t="e">
            <v>#NAME?</v>
          </cell>
          <cell r="O82" t="e">
            <v>#NAME?</v>
          </cell>
          <cell r="P82" t="e">
            <v>#NAME?</v>
          </cell>
        </row>
        <row r="83">
          <cell r="C83" t="str">
            <v xml:space="preserve">    в том числе:</v>
          </cell>
        </row>
        <row r="84">
          <cell r="C84" t="str">
            <v>договор № СТЭ-5от 27.09.05</v>
          </cell>
          <cell r="H84">
            <v>13.92</v>
          </cell>
          <cell r="I84">
            <v>13.92</v>
          </cell>
          <cell r="M84" t="e">
            <v>#NAME?</v>
          </cell>
          <cell r="N84" t="e">
            <v>#NAME?</v>
          </cell>
          <cell r="O84" t="e">
            <v>#NAME?</v>
          </cell>
          <cell r="P84" t="e">
            <v>#NAME?</v>
          </cell>
        </row>
        <row r="85">
          <cell r="C85" t="str">
            <v>количество человек</v>
          </cell>
          <cell r="H85">
            <v>1</v>
          </cell>
          <cell r="I85">
            <v>1</v>
          </cell>
          <cell r="M85" t="e">
            <v>#NAME?</v>
          </cell>
          <cell r="N85" t="e">
            <v>#NAME?</v>
          </cell>
          <cell r="O85" t="e">
            <v>#NAME?</v>
          </cell>
          <cell r="P85" t="e">
            <v>#NAME?</v>
          </cell>
        </row>
        <row r="86">
          <cell r="C86" t="str">
            <v>договор № ___ от ____</v>
          </cell>
          <cell r="H86">
            <v>14</v>
          </cell>
          <cell r="I86">
            <v>14</v>
          </cell>
          <cell r="M86" t="e">
            <v>#NAME?</v>
          </cell>
          <cell r="N86" t="e">
            <v>#NAME?</v>
          </cell>
          <cell r="O86" t="e">
            <v>#NAME?</v>
          </cell>
          <cell r="P86" t="e">
            <v>#NAME?</v>
          </cell>
        </row>
        <row r="87">
          <cell r="C87" t="str">
            <v>количество человек</v>
          </cell>
          <cell r="H87">
            <v>1</v>
          </cell>
          <cell r="I87">
            <v>1</v>
          </cell>
          <cell r="M87" t="e">
            <v>#NAME?</v>
          </cell>
          <cell r="N87" t="e">
            <v>#NAME?</v>
          </cell>
          <cell r="O87" t="e">
            <v>#NAME?</v>
          </cell>
          <cell r="P87" t="e">
            <v>#NAME?</v>
          </cell>
        </row>
        <row r="88">
          <cell r="C88" t="str">
            <v>договор № ___ от ____</v>
          </cell>
          <cell r="M88" t="e">
            <v>#NAME?</v>
          </cell>
          <cell r="N88" t="e">
            <v>#NAME?</v>
          </cell>
          <cell r="O88" t="e">
            <v>#NAME?</v>
          </cell>
          <cell r="P88" t="e">
            <v>#NAME?</v>
          </cell>
        </row>
        <row r="89">
          <cell r="C89" t="str">
            <v>количество человек</v>
          </cell>
          <cell r="M89" t="e">
            <v>#NAME?</v>
          </cell>
          <cell r="N89" t="e">
            <v>#NAME?</v>
          </cell>
          <cell r="O89" t="e">
            <v>#NAME?</v>
          </cell>
          <cell r="P89" t="e">
            <v>#NAME?</v>
          </cell>
        </row>
        <row r="90">
          <cell r="C90" t="str">
            <v>Добавить строки</v>
          </cell>
        </row>
        <row r="91">
          <cell r="A91" t="str">
            <v>3.</v>
          </cell>
          <cell r="B91" t="str">
            <v>ОАО РАО "ЕЭС России" филиал "Уралэнерготехнадзор"</v>
          </cell>
          <cell r="C91" t="str">
            <v>Всего</v>
          </cell>
          <cell r="H91">
            <v>87</v>
          </cell>
          <cell r="I91">
            <v>87</v>
          </cell>
          <cell r="J91">
            <v>0</v>
          </cell>
          <cell r="K91">
            <v>0</v>
          </cell>
          <cell r="L91">
            <v>0</v>
          </cell>
          <cell r="M91" t="e">
            <v>#NAME?</v>
          </cell>
          <cell r="N91" t="e">
            <v>#NAME?</v>
          </cell>
          <cell r="O91" t="e">
            <v>#NAME?</v>
          </cell>
          <cell r="P91" t="e">
            <v>#NAME?</v>
          </cell>
        </row>
        <row r="92">
          <cell r="C92" t="str">
            <v xml:space="preserve">    в том числе:</v>
          </cell>
        </row>
        <row r="93">
          <cell r="C93" t="str">
            <v>договор № 132 от 01.07.05</v>
          </cell>
          <cell r="H93">
            <v>22</v>
          </cell>
          <cell r="I93">
            <v>22</v>
          </cell>
          <cell r="M93" t="e">
            <v>#NAME?</v>
          </cell>
          <cell r="N93" t="e">
            <v>#NAME?</v>
          </cell>
          <cell r="O93" t="e">
            <v>#NAME?</v>
          </cell>
          <cell r="P93" t="e">
            <v>#NAME?</v>
          </cell>
        </row>
        <row r="94">
          <cell r="C94" t="str">
            <v>количество человек</v>
          </cell>
          <cell r="H94">
            <v>4</v>
          </cell>
          <cell r="I94">
            <v>4</v>
          </cell>
          <cell r="M94" t="e">
            <v>#NAME?</v>
          </cell>
          <cell r="N94" t="e">
            <v>#NAME?</v>
          </cell>
          <cell r="O94" t="e">
            <v>#NAME?</v>
          </cell>
          <cell r="P94" t="e">
            <v>#NAME?</v>
          </cell>
        </row>
        <row r="95">
          <cell r="C95" t="str">
            <v>договор №159 от 25.08.05</v>
          </cell>
          <cell r="H95">
            <v>11</v>
          </cell>
          <cell r="I95">
            <v>11</v>
          </cell>
          <cell r="M95" t="e">
            <v>#NAME?</v>
          </cell>
          <cell r="N95" t="e">
            <v>#NAME?</v>
          </cell>
          <cell r="O95" t="e">
            <v>#NAME?</v>
          </cell>
          <cell r="P95" t="e">
            <v>#NAME?</v>
          </cell>
        </row>
        <row r="96">
          <cell r="C96" t="str">
            <v>количество человек</v>
          </cell>
          <cell r="H96">
            <v>2</v>
          </cell>
          <cell r="I96">
            <v>2</v>
          </cell>
          <cell r="M96" t="e">
            <v>#NAME?</v>
          </cell>
          <cell r="N96" t="e">
            <v>#NAME?</v>
          </cell>
          <cell r="O96" t="e">
            <v>#NAME?</v>
          </cell>
          <cell r="P96" t="e">
            <v>#NAME?</v>
          </cell>
        </row>
        <row r="97">
          <cell r="C97" t="str">
            <v>договор № ___ от ____</v>
          </cell>
          <cell r="H97">
            <v>54</v>
          </cell>
          <cell r="I97">
            <v>54</v>
          </cell>
          <cell r="M97" t="e">
            <v>#NAME?</v>
          </cell>
          <cell r="N97" t="e">
            <v>#NAME?</v>
          </cell>
          <cell r="O97" t="e">
            <v>#NAME?</v>
          </cell>
          <cell r="P97" t="e">
            <v>#NAME?</v>
          </cell>
        </row>
        <row r="98">
          <cell r="C98" t="str">
            <v>количество человек</v>
          </cell>
          <cell r="H98">
            <v>9</v>
          </cell>
          <cell r="I98">
            <v>9</v>
          </cell>
          <cell r="M98" t="e">
            <v>#NAME?</v>
          </cell>
          <cell r="N98" t="e">
            <v>#NAME?</v>
          </cell>
          <cell r="O98" t="e">
            <v>#NAME?</v>
          </cell>
          <cell r="P98" t="e">
            <v>#NAME?</v>
          </cell>
        </row>
        <row r="99">
          <cell r="C99" t="str">
            <v>Добавить строки</v>
          </cell>
        </row>
        <row r="100">
          <cell r="A100" t="str">
            <v>3.</v>
          </cell>
          <cell r="B100" t="str">
            <v>НОУ ЦПКЭ г.Санкт-Петербург</v>
          </cell>
          <cell r="C100" t="str">
            <v>Всего</v>
          </cell>
          <cell r="H100">
            <v>26.6</v>
          </cell>
          <cell r="I100">
            <v>26.6</v>
          </cell>
          <cell r="J100">
            <v>0</v>
          </cell>
          <cell r="K100">
            <v>0</v>
          </cell>
          <cell r="L100">
            <v>0</v>
          </cell>
          <cell r="M100" t="e">
            <v>#NAME?</v>
          </cell>
          <cell r="N100" t="e">
            <v>#NAME?</v>
          </cell>
          <cell r="O100" t="e">
            <v>#NAME?</v>
          </cell>
          <cell r="P100" t="e">
            <v>#NAME?</v>
          </cell>
        </row>
        <row r="101">
          <cell r="C101" t="str">
            <v xml:space="preserve">    в том числе:</v>
          </cell>
        </row>
        <row r="102">
          <cell r="C102" t="str">
            <v>договор № б/нр от 08.11.05</v>
          </cell>
          <cell r="H102">
            <v>26.6</v>
          </cell>
          <cell r="I102">
            <v>26.6</v>
          </cell>
          <cell r="M102" t="e">
            <v>#NAME?</v>
          </cell>
          <cell r="N102" t="e">
            <v>#NAME?</v>
          </cell>
          <cell r="O102" t="e">
            <v>#NAME?</v>
          </cell>
          <cell r="P102" t="e">
            <v>#NAME?</v>
          </cell>
        </row>
        <row r="103">
          <cell r="C103" t="str">
            <v>количество человек</v>
          </cell>
          <cell r="H103">
            <v>2</v>
          </cell>
          <cell r="I103">
            <v>2</v>
          </cell>
          <cell r="M103" t="e">
            <v>#NAME?</v>
          </cell>
          <cell r="N103" t="e">
            <v>#NAME?</v>
          </cell>
          <cell r="O103" t="e">
            <v>#NAME?</v>
          </cell>
          <cell r="P103" t="e">
            <v>#NAME?</v>
          </cell>
        </row>
        <row r="104">
          <cell r="C104" t="str">
            <v>договор № ___ от ____</v>
          </cell>
          <cell r="M104" t="e">
            <v>#NAME?</v>
          </cell>
          <cell r="N104" t="e">
            <v>#NAME?</v>
          </cell>
          <cell r="O104" t="e">
            <v>#NAME?</v>
          </cell>
          <cell r="P104" t="e">
            <v>#NAME?</v>
          </cell>
        </row>
        <row r="105">
          <cell r="C105" t="str">
            <v>количество человек</v>
          </cell>
          <cell r="M105" t="e">
            <v>#NAME?</v>
          </cell>
          <cell r="N105" t="e">
            <v>#NAME?</v>
          </cell>
          <cell r="O105" t="e">
            <v>#NAME?</v>
          </cell>
          <cell r="P105" t="e">
            <v>#NAME?</v>
          </cell>
        </row>
        <row r="106">
          <cell r="C106" t="str">
            <v>договор № ___ от ____</v>
          </cell>
          <cell r="M106" t="e">
            <v>#NAME?</v>
          </cell>
          <cell r="N106" t="e">
            <v>#NAME?</v>
          </cell>
          <cell r="O106" t="e">
            <v>#NAME?</v>
          </cell>
          <cell r="P106" t="e">
            <v>#NAME?</v>
          </cell>
        </row>
        <row r="107">
          <cell r="C107" t="str">
            <v>количество человек</v>
          </cell>
          <cell r="M107" t="e">
            <v>#NAME?</v>
          </cell>
          <cell r="N107" t="e">
            <v>#NAME?</v>
          </cell>
          <cell r="O107" t="e">
            <v>#NAME?</v>
          </cell>
          <cell r="P107" t="e">
            <v>#NAME?</v>
          </cell>
        </row>
        <row r="108">
          <cell r="C108" t="str">
            <v>Добавить строки</v>
          </cell>
        </row>
        <row r="109">
          <cell r="A109" t="str">
            <v>3.</v>
          </cell>
          <cell r="B109" t="str">
            <v>Прочие ИПК</v>
          </cell>
          <cell r="C109" t="str">
            <v>Всего</v>
          </cell>
          <cell r="H109">
            <v>0</v>
          </cell>
          <cell r="I109">
            <v>0</v>
          </cell>
          <cell r="J109">
            <v>932.13</v>
          </cell>
          <cell r="K109">
            <v>932.13</v>
          </cell>
          <cell r="L109">
            <v>1002.03975</v>
          </cell>
          <cell r="M109" t="e">
            <v>#NAME?</v>
          </cell>
          <cell r="N109" t="e">
            <v>#NAME?</v>
          </cell>
          <cell r="O109" t="e">
            <v>#NAME?</v>
          </cell>
          <cell r="P109" t="e">
            <v>#NAME?</v>
          </cell>
        </row>
        <row r="110">
          <cell r="C110" t="str">
            <v xml:space="preserve">    в том числе:</v>
          </cell>
        </row>
        <row r="111">
          <cell r="C111" t="str">
            <v>Краткосрочные курсы повышения квалификации, семинары</v>
          </cell>
          <cell r="J111">
            <v>932.13</v>
          </cell>
          <cell r="K111">
            <v>932.13</v>
          </cell>
          <cell r="L111">
            <v>1002.03975</v>
          </cell>
          <cell r="M111" t="e">
            <v>#NAME?</v>
          </cell>
          <cell r="N111" t="e">
            <v>#NAME?</v>
          </cell>
          <cell r="O111" t="e">
            <v>#NAME?</v>
          </cell>
          <cell r="P111" t="e">
            <v>#NAME?</v>
          </cell>
        </row>
        <row r="112">
          <cell r="C112" t="str">
            <v>количество человек</v>
          </cell>
          <cell r="J112">
            <v>64</v>
          </cell>
          <cell r="K112">
            <v>64</v>
          </cell>
          <cell r="L112">
            <v>67</v>
          </cell>
          <cell r="M112" t="e">
            <v>#NAME?</v>
          </cell>
          <cell r="N112" t="e">
            <v>#NAME?</v>
          </cell>
          <cell r="O112" t="e">
            <v>#NAME?</v>
          </cell>
          <cell r="P112" t="e">
            <v>#NAME?</v>
          </cell>
        </row>
        <row r="113">
          <cell r="C113" t="str">
            <v>договор № ___ от ____</v>
          </cell>
          <cell r="M113" t="e">
            <v>#NAME?</v>
          </cell>
          <cell r="N113" t="e">
            <v>#NAME?</v>
          </cell>
          <cell r="O113" t="e">
            <v>#NAME?</v>
          </cell>
          <cell r="P113" t="e">
            <v>#NAME?</v>
          </cell>
        </row>
        <row r="114">
          <cell r="C114" t="str">
            <v>количество человек</v>
          </cell>
          <cell r="M114" t="e">
            <v>#NAME?</v>
          </cell>
          <cell r="N114" t="e">
            <v>#NAME?</v>
          </cell>
          <cell r="O114" t="e">
            <v>#NAME?</v>
          </cell>
          <cell r="P114" t="e">
            <v>#NAME?</v>
          </cell>
        </row>
        <row r="115">
          <cell r="C115" t="str">
            <v>договор № ___ от ____</v>
          </cell>
          <cell r="M115" t="e">
            <v>#NAME?</v>
          </cell>
          <cell r="N115" t="e">
            <v>#NAME?</v>
          </cell>
          <cell r="O115" t="e">
            <v>#NAME?</v>
          </cell>
          <cell r="P115" t="e">
            <v>#NAME?</v>
          </cell>
        </row>
        <row r="116">
          <cell r="C116" t="str">
            <v>количество человек</v>
          </cell>
          <cell r="M116" t="e">
            <v>#NAME?</v>
          </cell>
          <cell r="N116" t="e">
            <v>#NAME?</v>
          </cell>
          <cell r="O116" t="e">
            <v>#NAME?</v>
          </cell>
          <cell r="P116" t="e">
            <v>#NAME?</v>
          </cell>
        </row>
        <row r="117">
          <cell r="C117" t="str">
            <v>Добавить строки</v>
          </cell>
        </row>
        <row r="118">
          <cell r="A118" t="str">
            <v>3.</v>
          </cell>
          <cell r="B118" t="str">
            <v>ГОУ ДПО ПИЭПК</v>
          </cell>
          <cell r="C118" t="str">
            <v>Всего</v>
          </cell>
          <cell r="H118">
            <v>32</v>
          </cell>
          <cell r="I118">
            <v>32</v>
          </cell>
          <cell r="J118">
            <v>36</v>
          </cell>
          <cell r="K118">
            <v>36</v>
          </cell>
          <cell r="L118">
            <v>38.700000000000003</v>
          </cell>
          <cell r="M118" t="e">
            <v>#NAME?</v>
          </cell>
          <cell r="N118" t="e">
            <v>#NAME?</v>
          </cell>
          <cell r="O118" t="e">
            <v>#NAME?</v>
          </cell>
          <cell r="P118" t="e">
            <v>#NAME?</v>
          </cell>
        </row>
        <row r="119">
          <cell r="C119" t="str">
            <v xml:space="preserve">    в том числе:</v>
          </cell>
        </row>
        <row r="120">
          <cell r="C120" t="str">
            <v>договор 100-19-05 от 10.10.05</v>
          </cell>
          <cell r="H120">
            <v>32</v>
          </cell>
          <cell r="I120">
            <v>32</v>
          </cell>
          <cell r="J120">
            <v>36</v>
          </cell>
          <cell r="K120">
            <v>36</v>
          </cell>
          <cell r="L120">
            <v>38.700000000000003</v>
          </cell>
          <cell r="M120" t="e">
            <v>#NAME?</v>
          </cell>
          <cell r="N120" t="e">
            <v>#NAME?</v>
          </cell>
          <cell r="O120" t="e">
            <v>#NAME?</v>
          </cell>
          <cell r="P120" t="e">
            <v>#NAME?</v>
          </cell>
        </row>
        <row r="121">
          <cell r="C121" t="str">
            <v>количество человек</v>
          </cell>
          <cell r="H121">
            <v>2</v>
          </cell>
          <cell r="I121">
            <v>2</v>
          </cell>
          <cell r="J121">
            <v>2</v>
          </cell>
          <cell r="K121">
            <v>2</v>
          </cell>
          <cell r="L121">
            <v>2.15</v>
          </cell>
          <cell r="M121" t="e">
            <v>#NAME?</v>
          </cell>
          <cell r="N121" t="e">
            <v>#NAME?</v>
          </cell>
          <cell r="O121" t="e">
            <v>#NAME?</v>
          </cell>
          <cell r="P121" t="e">
            <v>#NAME?</v>
          </cell>
        </row>
        <row r="122">
          <cell r="C122" t="str">
            <v>договор № ___ от ____</v>
          </cell>
          <cell r="M122" t="e">
            <v>#NAME?</v>
          </cell>
          <cell r="N122" t="e">
            <v>#NAME?</v>
          </cell>
          <cell r="O122" t="e">
            <v>#NAME?</v>
          </cell>
          <cell r="P122" t="e">
            <v>#NAME?</v>
          </cell>
        </row>
        <row r="123">
          <cell r="C123" t="str">
            <v>количество человек</v>
          </cell>
          <cell r="M123" t="e">
            <v>#NAME?</v>
          </cell>
          <cell r="N123" t="e">
            <v>#NAME?</v>
          </cell>
          <cell r="O123" t="e">
            <v>#NAME?</v>
          </cell>
          <cell r="P123" t="e">
            <v>#NAME?</v>
          </cell>
        </row>
        <row r="124">
          <cell r="C124" t="str">
            <v>договор № ___ от ____</v>
          </cell>
          <cell r="M124" t="e">
            <v>#NAME?</v>
          </cell>
          <cell r="N124" t="e">
            <v>#NAME?</v>
          </cell>
          <cell r="O124" t="e">
            <v>#NAME?</v>
          </cell>
          <cell r="P124" t="e">
            <v>#NAME?</v>
          </cell>
        </row>
        <row r="125">
          <cell r="C125" t="str">
            <v>количество человек</v>
          </cell>
          <cell r="M125" t="e">
            <v>#NAME?</v>
          </cell>
          <cell r="N125" t="e">
            <v>#NAME?</v>
          </cell>
          <cell r="O125" t="e">
            <v>#NAME?</v>
          </cell>
          <cell r="P125" t="e">
            <v>#NAME?</v>
          </cell>
        </row>
        <row r="126">
          <cell r="C126" t="str">
            <v>Добавить строки</v>
          </cell>
        </row>
        <row r="127">
          <cell r="A127" t="str">
            <v>3.</v>
          </cell>
          <cell r="B127" t="str">
            <v>АНО Экспертно-аналитический центр по проблемам окружающей среды "Экотерра"</v>
          </cell>
          <cell r="C127" t="str">
            <v>Всего</v>
          </cell>
          <cell r="H127">
            <v>12</v>
          </cell>
          <cell r="I127">
            <v>12</v>
          </cell>
          <cell r="J127">
            <v>0</v>
          </cell>
          <cell r="K127">
            <v>0</v>
          </cell>
          <cell r="L127">
            <v>0</v>
          </cell>
          <cell r="M127" t="e">
            <v>#NAME?</v>
          </cell>
          <cell r="N127" t="e">
            <v>#NAME?</v>
          </cell>
          <cell r="O127" t="e">
            <v>#NAME?</v>
          </cell>
          <cell r="P127" t="e">
            <v>#NAME?</v>
          </cell>
        </row>
        <row r="128">
          <cell r="C128" t="str">
            <v xml:space="preserve">    в том числе:</v>
          </cell>
        </row>
        <row r="129">
          <cell r="C129" t="str">
            <v>договор №181248 от 20.04.05</v>
          </cell>
          <cell r="H129">
            <v>12</v>
          </cell>
          <cell r="I129">
            <v>12</v>
          </cell>
          <cell r="M129" t="e">
            <v>#NAME?</v>
          </cell>
          <cell r="N129" t="e">
            <v>#NAME?</v>
          </cell>
          <cell r="O129" t="e">
            <v>#NAME?</v>
          </cell>
          <cell r="P129" t="e">
            <v>#NAME?</v>
          </cell>
        </row>
        <row r="130">
          <cell r="C130" t="str">
            <v>количество человек</v>
          </cell>
          <cell r="H130">
            <v>1</v>
          </cell>
          <cell r="I130">
            <v>1</v>
          </cell>
          <cell r="M130" t="e">
            <v>#NAME?</v>
          </cell>
          <cell r="N130" t="e">
            <v>#NAME?</v>
          </cell>
          <cell r="O130" t="e">
            <v>#NAME?</v>
          </cell>
          <cell r="P130" t="e">
            <v>#NAME?</v>
          </cell>
        </row>
        <row r="131">
          <cell r="C131" t="str">
            <v>договор № ___ от ____</v>
          </cell>
          <cell r="M131" t="e">
            <v>#NAME?</v>
          </cell>
          <cell r="N131" t="e">
            <v>#NAME?</v>
          </cell>
          <cell r="O131" t="e">
            <v>#NAME?</v>
          </cell>
          <cell r="P131" t="e">
            <v>#NAME?</v>
          </cell>
        </row>
        <row r="132">
          <cell r="C132" t="str">
            <v>количество человек</v>
          </cell>
          <cell r="M132" t="e">
            <v>#NAME?</v>
          </cell>
          <cell r="N132" t="e">
            <v>#NAME?</v>
          </cell>
          <cell r="O132" t="e">
            <v>#NAME?</v>
          </cell>
          <cell r="P132" t="e">
            <v>#NAME?</v>
          </cell>
        </row>
        <row r="133">
          <cell r="C133" t="str">
            <v>договор № ___ от ____</v>
          </cell>
          <cell r="M133" t="e">
            <v>#NAME?</v>
          </cell>
          <cell r="N133" t="e">
            <v>#NAME?</v>
          </cell>
          <cell r="O133" t="e">
            <v>#NAME?</v>
          </cell>
          <cell r="P133" t="e">
            <v>#NAME?</v>
          </cell>
        </row>
        <row r="134">
          <cell r="C134" t="str">
            <v>количество человек</v>
          </cell>
          <cell r="M134" t="e">
            <v>#NAME?</v>
          </cell>
          <cell r="N134" t="e">
            <v>#NAME?</v>
          </cell>
          <cell r="O134" t="e">
            <v>#NAME?</v>
          </cell>
          <cell r="P134" t="e">
            <v>#NAME?</v>
          </cell>
        </row>
        <row r="135">
          <cell r="C135" t="str">
            <v>Добавить строки</v>
          </cell>
        </row>
        <row r="136">
          <cell r="A136" t="str">
            <v>3.</v>
          </cell>
          <cell r="B136" t="str">
            <v>ООО Научно-техническое предприятие Энергоконтроль</v>
          </cell>
          <cell r="C136" t="str">
            <v>Всего</v>
          </cell>
          <cell r="H136">
            <v>9.8000000000000007</v>
          </cell>
          <cell r="I136">
            <v>9.8000000000000007</v>
          </cell>
          <cell r="J136">
            <v>0</v>
          </cell>
          <cell r="K136">
            <v>0</v>
          </cell>
          <cell r="L136">
            <v>0</v>
          </cell>
          <cell r="M136" t="e">
            <v>#NAME?</v>
          </cell>
          <cell r="N136" t="e">
            <v>#NAME?</v>
          </cell>
          <cell r="O136" t="e">
            <v>#NAME?</v>
          </cell>
          <cell r="P136" t="e">
            <v>#NAME?</v>
          </cell>
        </row>
        <row r="137">
          <cell r="C137" t="str">
            <v xml:space="preserve">    в том числе:</v>
          </cell>
        </row>
        <row r="138">
          <cell r="C138" t="str">
            <v>договор № 914 от 02.12.00</v>
          </cell>
          <cell r="H138">
            <v>9.8000000000000007</v>
          </cell>
          <cell r="I138">
            <v>9.8000000000000007</v>
          </cell>
          <cell r="M138" t="e">
            <v>#NAME?</v>
          </cell>
          <cell r="N138" t="e">
            <v>#NAME?</v>
          </cell>
          <cell r="O138" t="e">
            <v>#NAME?</v>
          </cell>
          <cell r="P138" t="e">
            <v>#NAME?</v>
          </cell>
        </row>
        <row r="139">
          <cell r="C139" t="str">
            <v>количество человек</v>
          </cell>
          <cell r="H139">
            <v>1</v>
          </cell>
          <cell r="I139">
            <v>1</v>
          </cell>
          <cell r="M139" t="e">
            <v>#NAME?</v>
          </cell>
          <cell r="N139" t="e">
            <v>#NAME?</v>
          </cell>
          <cell r="O139" t="e">
            <v>#NAME?</v>
          </cell>
          <cell r="P139" t="e">
            <v>#NAME?</v>
          </cell>
        </row>
        <row r="140">
          <cell r="C140" t="str">
            <v>договор № ___ от ____</v>
          </cell>
          <cell r="M140" t="e">
            <v>#NAME?</v>
          </cell>
          <cell r="N140" t="e">
            <v>#NAME?</v>
          </cell>
          <cell r="O140" t="e">
            <v>#NAME?</v>
          </cell>
          <cell r="P140" t="e">
            <v>#NAME?</v>
          </cell>
        </row>
        <row r="141">
          <cell r="C141" t="str">
            <v>количество человек</v>
          </cell>
          <cell r="M141" t="e">
            <v>#NAME?</v>
          </cell>
          <cell r="N141" t="e">
            <v>#NAME?</v>
          </cell>
          <cell r="O141" t="e">
            <v>#NAME?</v>
          </cell>
          <cell r="P141" t="e">
            <v>#NAME?</v>
          </cell>
        </row>
        <row r="142">
          <cell r="C142" t="str">
            <v>договор № ___ от ____</v>
          </cell>
          <cell r="M142" t="e">
            <v>#NAME?</v>
          </cell>
          <cell r="N142" t="e">
            <v>#NAME?</v>
          </cell>
          <cell r="O142" t="e">
            <v>#NAME?</v>
          </cell>
          <cell r="P142" t="e">
            <v>#NAME?</v>
          </cell>
        </row>
        <row r="143">
          <cell r="C143" t="str">
            <v>количество человек</v>
          </cell>
          <cell r="M143" t="e">
            <v>#NAME?</v>
          </cell>
          <cell r="N143" t="e">
            <v>#NAME?</v>
          </cell>
          <cell r="O143" t="e">
            <v>#NAME?</v>
          </cell>
          <cell r="P143" t="e">
            <v>#NAME?</v>
          </cell>
        </row>
        <row r="144">
          <cell r="C144" t="str">
            <v>Добавить строки</v>
          </cell>
        </row>
        <row r="145">
          <cell r="A145" t="str">
            <v>3.</v>
          </cell>
          <cell r="B145" t="str">
            <v>Тобольский УК</v>
          </cell>
          <cell r="C145" t="str">
            <v>Всего</v>
          </cell>
          <cell r="H145">
            <v>16</v>
          </cell>
          <cell r="I145">
            <v>16</v>
          </cell>
          <cell r="J145">
            <v>8</v>
          </cell>
          <cell r="K145">
            <v>8</v>
          </cell>
          <cell r="L145">
            <v>8.6</v>
          </cell>
          <cell r="M145" t="e">
            <v>#NAME?</v>
          </cell>
          <cell r="N145" t="e">
            <v>#NAME?</v>
          </cell>
          <cell r="O145" t="e">
            <v>#NAME?</v>
          </cell>
          <cell r="P145" t="e">
            <v>#NAME?</v>
          </cell>
        </row>
        <row r="146">
          <cell r="C146" t="str">
            <v xml:space="preserve">    в том числе:</v>
          </cell>
        </row>
        <row r="147">
          <cell r="C147" t="str">
            <v>договор № 20 от 05.09.05</v>
          </cell>
          <cell r="H147">
            <v>16</v>
          </cell>
          <cell r="I147">
            <v>16</v>
          </cell>
          <cell r="J147">
            <v>8</v>
          </cell>
          <cell r="K147">
            <v>8</v>
          </cell>
          <cell r="L147">
            <v>8.6</v>
          </cell>
          <cell r="M147" t="e">
            <v>#NAME?</v>
          </cell>
          <cell r="N147" t="e">
            <v>#NAME?</v>
          </cell>
          <cell r="O147" t="e">
            <v>#NAME?</v>
          </cell>
          <cell r="P147" t="e">
            <v>#NAME?</v>
          </cell>
        </row>
        <row r="148">
          <cell r="C148" t="str">
            <v>количество человек</v>
          </cell>
          <cell r="H148">
            <v>4</v>
          </cell>
          <cell r="I148">
            <v>4</v>
          </cell>
          <cell r="J148">
            <v>2</v>
          </cell>
          <cell r="K148">
            <v>2</v>
          </cell>
          <cell r="L148">
            <v>2.15</v>
          </cell>
          <cell r="M148" t="e">
            <v>#NAME?</v>
          </cell>
          <cell r="N148" t="e">
            <v>#NAME?</v>
          </cell>
          <cell r="O148" t="e">
            <v>#NAME?</v>
          </cell>
          <cell r="P148" t="e">
            <v>#NAME?</v>
          </cell>
        </row>
        <row r="149">
          <cell r="C149" t="str">
            <v>договор № ___ от ____</v>
          </cell>
          <cell r="M149" t="e">
            <v>#NAME?</v>
          </cell>
          <cell r="N149" t="e">
            <v>#NAME?</v>
          </cell>
          <cell r="O149" t="e">
            <v>#NAME?</v>
          </cell>
          <cell r="P149" t="e">
            <v>#NAME?</v>
          </cell>
        </row>
        <row r="150">
          <cell r="C150" t="str">
            <v>количество человек</v>
          </cell>
          <cell r="M150" t="e">
            <v>#NAME?</v>
          </cell>
          <cell r="N150" t="e">
            <v>#NAME?</v>
          </cell>
          <cell r="O150" t="e">
            <v>#NAME?</v>
          </cell>
          <cell r="P150" t="e">
            <v>#NAME?</v>
          </cell>
        </row>
        <row r="151">
          <cell r="C151" t="str">
            <v>договор № ___ от ____</v>
          </cell>
          <cell r="M151" t="e">
            <v>#NAME?</v>
          </cell>
          <cell r="N151" t="e">
            <v>#NAME?</v>
          </cell>
          <cell r="O151" t="e">
            <v>#NAME?</v>
          </cell>
          <cell r="P151" t="e">
            <v>#NAME?</v>
          </cell>
        </row>
        <row r="152">
          <cell r="C152" t="str">
            <v>количество человек</v>
          </cell>
          <cell r="M152" t="e">
            <v>#NAME?</v>
          </cell>
          <cell r="N152" t="e">
            <v>#NAME?</v>
          </cell>
          <cell r="O152" t="e">
            <v>#NAME?</v>
          </cell>
          <cell r="P152" t="e">
            <v>#NAME?</v>
          </cell>
        </row>
        <row r="153">
          <cell r="C153" t="str">
            <v>Добавить строки</v>
          </cell>
        </row>
        <row r="154">
          <cell r="A154" t="str">
            <v>3.</v>
          </cell>
          <cell r="B154" t="str">
            <v>Новосибирский филиал ПЭИПК</v>
          </cell>
          <cell r="C154" t="str">
            <v>Всего</v>
          </cell>
          <cell r="H154">
            <v>10</v>
          </cell>
          <cell r="I154">
            <v>10</v>
          </cell>
          <cell r="J154">
            <v>26</v>
          </cell>
          <cell r="K154">
            <v>26</v>
          </cell>
          <cell r="L154">
            <v>27.95</v>
          </cell>
          <cell r="M154" t="e">
            <v>#NAME?</v>
          </cell>
          <cell r="N154" t="e">
            <v>#NAME?</v>
          </cell>
          <cell r="O154" t="e">
            <v>#NAME?</v>
          </cell>
          <cell r="P154" t="e">
            <v>#NAME?</v>
          </cell>
        </row>
        <row r="155">
          <cell r="C155" t="str">
            <v xml:space="preserve">    в том числе:</v>
          </cell>
        </row>
        <row r="156">
          <cell r="C156" t="str">
            <v xml:space="preserve">договор № 231/2005 </v>
          </cell>
          <cell r="H156">
            <v>10</v>
          </cell>
          <cell r="I156">
            <v>10</v>
          </cell>
          <cell r="J156">
            <v>26</v>
          </cell>
          <cell r="K156">
            <v>26</v>
          </cell>
          <cell r="L156">
            <v>27.95</v>
          </cell>
          <cell r="M156" t="e">
            <v>#NAME?</v>
          </cell>
          <cell r="N156" t="e">
            <v>#NAME?</v>
          </cell>
          <cell r="O156" t="e">
            <v>#NAME?</v>
          </cell>
          <cell r="P156" t="e">
            <v>#NAME?</v>
          </cell>
        </row>
        <row r="157">
          <cell r="C157" t="str">
            <v>количество человек</v>
          </cell>
          <cell r="H157">
            <v>1</v>
          </cell>
          <cell r="I157">
            <v>1</v>
          </cell>
          <cell r="J157">
            <v>2</v>
          </cell>
          <cell r="K157">
            <v>2</v>
          </cell>
          <cell r="L157">
            <v>2.15</v>
          </cell>
          <cell r="M157" t="e">
            <v>#NAME?</v>
          </cell>
          <cell r="N157" t="e">
            <v>#NAME?</v>
          </cell>
          <cell r="O157" t="e">
            <v>#NAME?</v>
          </cell>
          <cell r="P157" t="e">
            <v>#NAME?</v>
          </cell>
        </row>
        <row r="158">
          <cell r="C158" t="str">
            <v>договор № ___ от ____</v>
          </cell>
          <cell r="M158" t="e">
            <v>#NAME?</v>
          </cell>
          <cell r="N158" t="e">
            <v>#NAME?</v>
          </cell>
          <cell r="O158" t="e">
            <v>#NAME?</v>
          </cell>
          <cell r="P158" t="e">
            <v>#NAME?</v>
          </cell>
        </row>
        <row r="159">
          <cell r="C159" t="str">
            <v>количество человек</v>
          </cell>
          <cell r="M159" t="e">
            <v>#NAME?</v>
          </cell>
          <cell r="N159" t="e">
            <v>#NAME?</v>
          </cell>
          <cell r="O159" t="e">
            <v>#NAME?</v>
          </cell>
          <cell r="P159" t="e">
            <v>#NAME?</v>
          </cell>
        </row>
        <row r="160">
          <cell r="C160" t="str">
            <v>договор № ___ от ____</v>
          </cell>
          <cell r="M160" t="e">
            <v>#NAME?</v>
          </cell>
          <cell r="N160" t="e">
            <v>#NAME?</v>
          </cell>
          <cell r="O160" t="e">
            <v>#NAME?</v>
          </cell>
          <cell r="P160" t="e">
            <v>#NAME?</v>
          </cell>
        </row>
        <row r="161">
          <cell r="C161" t="str">
            <v>количество человек</v>
          </cell>
          <cell r="M161" t="e">
            <v>#NAME?</v>
          </cell>
          <cell r="N161" t="e">
            <v>#NAME?</v>
          </cell>
          <cell r="O161" t="e">
            <v>#NAME?</v>
          </cell>
          <cell r="P161" t="e">
            <v>#NAME?</v>
          </cell>
        </row>
        <row r="162">
          <cell r="C162" t="str">
            <v>Добавить строки</v>
          </cell>
        </row>
        <row r="163">
          <cell r="A163" t="str">
            <v>3.</v>
          </cell>
          <cell r="B163" t="str">
            <v>ЗАО ИПФ "Динамика"</v>
          </cell>
          <cell r="C163" t="str">
            <v>Всего</v>
          </cell>
          <cell r="H163">
            <v>100</v>
          </cell>
          <cell r="I163">
            <v>100</v>
          </cell>
          <cell r="J163">
            <v>54</v>
          </cell>
          <cell r="K163">
            <v>54</v>
          </cell>
          <cell r="L163">
            <v>58.05</v>
          </cell>
          <cell r="M163" t="e">
            <v>#NAME?</v>
          </cell>
          <cell r="N163" t="e">
            <v>#NAME?</v>
          </cell>
          <cell r="O163" t="e">
            <v>#NAME?</v>
          </cell>
          <cell r="P163" t="e">
            <v>#NAME?</v>
          </cell>
        </row>
        <row r="164">
          <cell r="C164" t="str">
            <v xml:space="preserve">    в том числе:</v>
          </cell>
        </row>
        <row r="165">
          <cell r="C165" t="str">
            <v>договор № 107/06 от 24.11.05</v>
          </cell>
          <cell r="H165">
            <v>100</v>
          </cell>
          <cell r="I165">
            <v>100</v>
          </cell>
          <cell r="M165" t="e">
            <v>#NAME?</v>
          </cell>
          <cell r="N165" t="e">
            <v>#NAME?</v>
          </cell>
          <cell r="O165" t="e">
            <v>#NAME?</v>
          </cell>
          <cell r="P165" t="e">
            <v>#NAME?</v>
          </cell>
        </row>
        <row r="166">
          <cell r="C166" t="str">
            <v>количество человек</v>
          </cell>
          <cell r="H166">
            <v>5</v>
          </cell>
          <cell r="I166">
            <v>5</v>
          </cell>
          <cell r="M166" t="e">
            <v>#NAME?</v>
          </cell>
          <cell r="N166" t="e">
            <v>#NAME?</v>
          </cell>
          <cell r="O166" t="e">
            <v>#NAME?</v>
          </cell>
          <cell r="P166" t="e">
            <v>#NAME?</v>
          </cell>
        </row>
        <row r="167">
          <cell r="C167" t="str">
            <v>договор 07/06 от 24.01.06</v>
          </cell>
          <cell r="J167">
            <v>54</v>
          </cell>
          <cell r="K167">
            <v>54</v>
          </cell>
          <cell r="L167">
            <v>58.05</v>
          </cell>
          <cell r="M167" t="e">
            <v>#NAME?</v>
          </cell>
          <cell r="N167" t="e">
            <v>#NAME?</v>
          </cell>
          <cell r="O167" t="e">
            <v>#NAME?</v>
          </cell>
          <cell r="P167" t="e">
            <v>#NAME?</v>
          </cell>
        </row>
        <row r="168">
          <cell r="C168" t="str">
            <v>количество человек</v>
          </cell>
          <cell r="J168">
            <v>3</v>
          </cell>
          <cell r="K168">
            <v>3</v>
          </cell>
          <cell r="L168">
            <v>3.2250000000000001</v>
          </cell>
          <cell r="M168" t="e">
            <v>#NAME?</v>
          </cell>
          <cell r="N168" t="e">
            <v>#NAME?</v>
          </cell>
          <cell r="O168" t="e">
            <v>#NAME?</v>
          </cell>
          <cell r="P168" t="e">
            <v>#NAME?</v>
          </cell>
        </row>
        <row r="169">
          <cell r="C169" t="str">
            <v>договор № ___ от ____</v>
          </cell>
          <cell r="M169" t="e">
            <v>#NAME?</v>
          </cell>
          <cell r="N169" t="e">
            <v>#NAME?</v>
          </cell>
          <cell r="O169" t="e">
            <v>#NAME?</v>
          </cell>
          <cell r="P169" t="e">
            <v>#NAME?</v>
          </cell>
        </row>
        <row r="170">
          <cell r="C170" t="str">
            <v>количество человек</v>
          </cell>
          <cell r="M170" t="e">
            <v>#NAME?</v>
          </cell>
          <cell r="N170" t="e">
            <v>#NAME?</v>
          </cell>
          <cell r="O170" t="e">
            <v>#NAME?</v>
          </cell>
          <cell r="P170" t="e">
            <v>#NAME?</v>
          </cell>
        </row>
        <row r="171">
          <cell r="C171" t="str">
            <v>Добавить строки</v>
          </cell>
        </row>
        <row r="172">
          <cell r="A172" t="str">
            <v>3.</v>
          </cell>
          <cell r="B172" t="str">
            <v>АНО ДПО УЦ "Запсибэнерго"</v>
          </cell>
          <cell r="C172" t="str">
            <v>Всего</v>
          </cell>
          <cell r="H172">
            <v>180</v>
          </cell>
          <cell r="I172">
            <v>180</v>
          </cell>
          <cell r="J172">
            <v>136</v>
          </cell>
          <cell r="K172">
            <v>136</v>
          </cell>
          <cell r="L172">
            <v>146.19999999999999</v>
          </cell>
          <cell r="M172" t="e">
            <v>#NAME?</v>
          </cell>
          <cell r="N172" t="e">
            <v>#NAME?</v>
          </cell>
          <cell r="O172" t="e">
            <v>#NAME?</v>
          </cell>
          <cell r="P172" t="e">
            <v>#NAME?</v>
          </cell>
        </row>
        <row r="173">
          <cell r="C173" t="str">
            <v xml:space="preserve">    в том числе:</v>
          </cell>
        </row>
        <row r="174">
          <cell r="C174" t="str">
            <v>договор № 84 от 16.02.04</v>
          </cell>
          <cell r="H174">
            <v>180</v>
          </cell>
          <cell r="I174">
            <v>180</v>
          </cell>
          <cell r="J174">
            <v>136</v>
          </cell>
          <cell r="K174">
            <v>136</v>
          </cell>
          <cell r="L174">
            <v>146.19999999999999</v>
          </cell>
          <cell r="M174" t="e">
            <v>#NAME?</v>
          </cell>
          <cell r="N174" t="e">
            <v>#NAME?</v>
          </cell>
          <cell r="O174" t="e">
            <v>#NAME?</v>
          </cell>
          <cell r="P174" t="e">
            <v>#NAME?</v>
          </cell>
        </row>
        <row r="175">
          <cell r="C175" t="str">
            <v>количество человек</v>
          </cell>
          <cell r="H175">
            <v>10</v>
          </cell>
          <cell r="I175">
            <v>10</v>
          </cell>
          <cell r="J175">
            <v>34</v>
          </cell>
          <cell r="K175">
            <v>34</v>
          </cell>
          <cell r="L175">
            <v>36.549999999999997</v>
          </cell>
          <cell r="M175" t="e">
            <v>#NAME?</v>
          </cell>
          <cell r="N175" t="e">
            <v>#NAME?</v>
          </cell>
          <cell r="O175" t="e">
            <v>#NAME?</v>
          </cell>
          <cell r="P175" t="e">
            <v>#NAME?</v>
          </cell>
        </row>
        <row r="176">
          <cell r="C176" t="str">
            <v>договор № ___ от ____</v>
          </cell>
          <cell r="M176" t="e">
            <v>#NAME?</v>
          </cell>
          <cell r="N176" t="e">
            <v>#NAME?</v>
          </cell>
          <cell r="O176" t="e">
            <v>#NAME?</v>
          </cell>
          <cell r="P176" t="e">
            <v>#NAME?</v>
          </cell>
        </row>
        <row r="177">
          <cell r="C177" t="str">
            <v>количество человек</v>
          </cell>
          <cell r="M177" t="e">
            <v>#NAME?</v>
          </cell>
          <cell r="N177" t="e">
            <v>#NAME?</v>
          </cell>
          <cell r="O177" t="e">
            <v>#NAME?</v>
          </cell>
          <cell r="P177" t="e">
            <v>#NAME?</v>
          </cell>
        </row>
        <row r="178">
          <cell r="C178" t="str">
            <v>договор № ___ от ____</v>
          </cell>
          <cell r="M178" t="e">
            <v>#NAME?</v>
          </cell>
          <cell r="N178" t="e">
            <v>#NAME?</v>
          </cell>
          <cell r="O178" t="e">
            <v>#NAME?</v>
          </cell>
          <cell r="P178" t="e">
            <v>#NAME?</v>
          </cell>
        </row>
        <row r="179">
          <cell r="C179" t="str">
            <v>количество человек</v>
          </cell>
          <cell r="M179" t="e">
            <v>#NAME?</v>
          </cell>
          <cell r="N179" t="e">
            <v>#NAME?</v>
          </cell>
          <cell r="O179" t="e">
            <v>#NAME?</v>
          </cell>
          <cell r="P179" t="e">
            <v>#NAME?</v>
          </cell>
        </row>
        <row r="180">
          <cell r="C180" t="str">
            <v>Добавить строки</v>
          </cell>
        </row>
        <row r="181">
          <cell r="A181" t="str">
            <v>3.</v>
          </cell>
          <cell r="B181" t="str">
            <v>ООО Уральский центр ОТ и средств защиты энергетиков</v>
          </cell>
          <cell r="C181" t="str">
            <v>Всего</v>
          </cell>
          <cell r="H181">
            <v>0</v>
          </cell>
          <cell r="I181">
            <v>0</v>
          </cell>
          <cell r="J181">
            <v>20</v>
          </cell>
          <cell r="K181">
            <v>20</v>
          </cell>
          <cell r="L181">
            <v>21.5</v>
          </cell>
          <cell r="M181" t="e">
            <v>#NAME?</v>
          </cell>
          <cell r="N181" t="e">
            <v>#NAME?</v>
          </cell>
          <cell r="O181" t="e">
            <v>#NAME?</v>
          </cell>
          <cell r="P181" t="e">
            <v>#NAME?</v>
          </cell>
        </row>
        <row r="182">
          <cell r="C182" t="str">
            <v xml:space="preserve">    в том числе:</v>
          </cell>
        </row>
        <row r="183">
          <cell r="C183" t="str">
            <v>договор № 28-У-44-06 от 08.02.05</v>
          </cell>
          <cell r="J183">
            <v>20</v>
          </cell>
          <cell r="K183">
            <v>20</v>
          </cell>
          <cell r="L183">
            <v>21.5</v>
          </cell>
          <cell r="M183" t="e">
            <v>#NAME?</v>
          </cell>
          <cell r="N183" t="e">
            <v>#NAME?</v>
          </cell>
          <cell r="O183" t="e">
            <v>#NAME?</v>
          </cell>
          <cell r="P183" t="e">
            <v>#NAME?</v>
          </cell>
        </row>
        <row r="184">
          <cell r="C184" t="str">
            <v>количество человек</v>
          </cell>
          <cell r="J184">
            <v>2</v>
          </cell>
          <cell r="K184">
            <v>2</v>
          </cell>
          <cell r="L184">
            <v>2.15</v>
          </cell>
          <cell r="M184" t="e">
            <v>#NAME?</v>
          </cell>
          <cell r="N184" t="e">
            <v>#NAME?</v>
          </cell>
          <cell r="O184" t="e">
            <v>#NAME?</v>
          </cell>
          <cell r="P184" t="e">
            <v>#NAME?</v>
          </cell>
        </row>
        <row r="185">
          <cell r="C185" t="str">
            <v>договор № ___ от ____</v>
          </cell>
          <cell r="M185" t="e">
            <v>#NAME?</v>
          </cell>
          <cell r="N185" t="e">
            <v>#NAME?</v>
          </cell>
          <cell r="O185" t="e">
            <v>#NAME?</v>
          </cell>
          <cell r="P185" t="e">
            <v>#NAME?</v>
          </cell>
        </row>
        <row r="186">
          <cell r="C186" t="str">
            <v>количество человек</v>
          </cell>
          <cell r="M186" t="e">
            <v>#NAME?</v>
          </cell>
          <cell r="N186" t="e">
            <v>#NAME?</v>
          </cell>
          <cell r="O186" t="e">
            <v>#NAME?</v>
          </cell>
          <cell r="P186" t="e">
            <v>#NAME?</v>
          </cell>
        </row>
        <row r="187">
          <cell r="C187" t="str">
            <v>договор № ___ от ____</v>
          </cell>
          <cell r="M187" t="e">
            <v>#NAME?</v>
          </cell>
          <cell r="N187" t="e">
            <v>#NAME?</v>
          </cell>
          <cell r="O187" t="e">
            <v>#NAME?</v>
          </cell>
          <cell r="P187" t="e">
            <v>#NAME?</v>
          </cell>
        </row>
        <row r="188">
          <cell r="C188" t="str">
            <v>количество человек</v>
          </cell>
          <cell r="M188" t="e">
            <v>#NAME?</v>
          </cell>
          <cell r="N188" t="e">
            <v>#NAME?</v>
          </cell>
          <cell r="O188" t="e">
            <v>#NAME?</v>
          </cell>
          <cell r="P188" t="e">
            <v>#NAME?</v>
          </cell>
        </row>
        <row r="189">
          <cell r="C189" t="str">
            <v>Добавить строки</v>
          </cell>
        </row>
        <row r="190">
          <cell r="A190" t="str">
            <v>3.</v>
          </cell>
          <cell r="B190" t="str">
            <v>Уральский экспертный центр</v>
          </cell>
          <cell r="C190" t="str">
            <v>Всего</v>
          </cell>
          <cell r="H190">
            <v>0</v>
          </cell>
          <cell r="I190">
            <v>0</v>
          </cell>
          <cell r="J190">
            <v>1</v>
          </cell>
          <cell r="K190">
            <v>1</v>
          </cell>
          <cell r="L190">
            <v>1.075</v>
          </cell>
          <cell r="M190" t="e">
            <v>#NAME?</v>
          </cell>
          <cell r="N190" t="e">
            <v>#NAME?</v>
          </cell>
          <cell r="O190" t="e">
            <v>#NAME?</v>
          </cell>
          <cell r="P190" t="e">
            <v>#NAME?</v>
          </cell>
        </row>
        <row r="191">
          <cell r="C191" t="str">
            <v xml:space="preserve">    в том числе:</v>
          </cell>
        </row>
        <row r="192">
          <cell r="C192" t="str">
            <v>договор № 417/05-У-45 от 30.01.06</v>
          </cell>
          <cell r="M192" t="e">
            <v>#NAME?</v>
          </cell>
          <cell r="N192" t="e">
            <v>#NAME?</v>
          </cell>
          <cell r="O192" t="e">
            <v>#NAME?</v>
          </cell>
          <cell r="P192" t="e">
            <v>#NAME?</v>
          </cell>
        </row>
        <row r="193">
          <cell r="C193" t="str">
            <v>количество человек</v>
          </cell>
          <cell r="J193">
            <v>10</v>
          </cell>
          <cell r="K193">
            <v>10</v>
          </cell>
          <cell r="L193">
            <v>10.75</v>
          </cell>
          <cell r="M193" t="e">
            <v>#NAME?</v>
          </cell>
          <cell r="N193" t="e">
            <v>#NAME?</v>
          </cell>
          <cell r="O193" t="e">
            <v>#NAME?</v>
          </cell>
          <cell r="P193" t="e">
            <v>#NAME?</v>
          </cell>
        </row>
        <row r="194">
          <cell r="C194" t="str">
            <v>договор № ___ от ____</v>
          </cell>
          <cell r="J194">
            <v>1</v>
          </cell>
          <cell r="K194">
            <v>1</v>
          </cell>
          <cell r="L194">
            <v>1.075</v>
          </cell>
          <cell r="M194" t="e">
            <v>#NAME?</v>
          </cell>
          <cell r="N194" t="e">
            <v>#NAME?</v>
          </cell>
          <cell r="O194" t="e">
            <v>#NAME?</v>
          </cell>
          <cell r="P194" t="e">
            <v>#NAME?</v>
          </cell>
        </row>
        <row r="195">
          <cell r="C195" t="str">
            <v>количество человек</v>
          </cell>
          <cell r="M195" t="e">
            <v>#NAME?</v>
          </cell>
          <cell r="N195" t="e">
            <v>#NAME?</v>
          </cell>
          <cell r="O195" t="e">
            <v>#NAME?</v>
          </cell>
          <cell r="P195" t="e">
            <v>#NAME?</v>
          </cell>
        </row>
        <row r="196">
          <cell r="C196" t="str">
            <v>договор № ___ от ____</v>
          </cell>
          <cell r="M196" t="e">
            <v>#NAME?</v>
          </cell>
          <cell r="N196" t="e">
            <v>#NAME?</v>
          </cell>
          <cell r="O196" t="e">
            <v>#NAME?</v>
          </cell>
          <cell r="P196" t="e">
            <v>#NAME?</v>
          </cell>
        </row>
        <row r="197">
          <cell r="C197" t="str">
            <v>количество человек</v>
          </cell>
          <cell r="M197" t="e">
            <v>#NAME?</v>
          </cell>
          <cell r="N197" t="e">
            <v>#NAME?</v>
          </cell>
          <cell r="O197" t="e">
            <v>#NAME?</v>
          </cell>
          <cell r="P197" t="e">
            <v>#NAME?</v>
          </cell>
        </row>
        <row r="198">
          <cell r="C198" t="str">
            <v>Добавить строки</v>
          </cell>
        </row>
        <row r="199">
          <cell r="A199" t="str">
            <v>3.</v>
          </cell>
          <cell r="B199" t="str">
            <v>Московский ГТУ Баумана</v>
          </cell>
          <cell r="C199" t="str">
            <v>Всего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40</v>
          </cell>
          <cell r="M199" t="e">
            <v>#NAME?</v>
          </cell>
          <cell r="N199" t="e">
            <v>#NAME?</v>
          </cell>
          <cell r="O199" t="e">
            <v>#NAME?</v>
          </cell>
          <cell r="P199" t="e">
            <v>#NAME?</v>
          </cell>
        </row>
        <row r="200">
          <cell r="C200" t="str">
            <v xml:space="preserve">    в том числе:</v>
          </cell>
        </row>
        <row r="201">
          <cell r="C201" t="str">
            <v>договор № ___ от ____</v>
          </cell>
          <cell r="L201">
            <v>40</v>
          </cell>
          <cell r="M201" t="e">
            <v>#NAME?</v>
          </cell>
          <cell r="N201" t="e">
            <v>#NAME?</v>
          </cell>
          <cell r="O201" t="e">
            <v>#NAME?</v>
          </cell>
          <cell r="P201" t="e">
            <v>#NAME?</v>
          </cell>
        </row>
        <row r="202">
          <cell r="C202" t="str">
            <v>количество человек</v>
          </cell>
          <cell r="L202">
            <v>2</v>
          </cell>
          <cell r="M202" t="e">
            <v>#NAME?</v>
          </cell>
          <cell r="N202" t="e">
            <v>#NAME?</v>
          </cell>
          <cell r="O202" t="e">
            <v>#NAME?</v>
          </cell>
          <cell r="P202" t="e">
            <v>#NAME?</v>
          </cell>
        </row>
        <row r="203">
          <cell r="C203" t="str">
            <v>договор № ___ от ____</v>
          </cell>
          <cell r="M203" t="e">
            <v>#NAME?</v>
          </cell>
          <cell r="N203" t="e">
            <v>#NAME?</v>
          </cell>
          <cell r="O203" t="e">
            <v>#NAME?</v>
          </cell>
          <cell r="P203" t="e">
            <v>#NAME?</v>
          </cell>
        </row>
        <row r="204">
          <cell r="C204" t="str">
            <v>количество человек</v>
          </cell>
          <cell r="M204" t="e">
            <v>#NAME?</v>
          </cell>
          <cell r="N204" t="e">
            <v>#NAME?</v>
          </cell>
          <cell r="O204" t="e">
            <v>#NAME?</v>
          </cell>
          <cell r="P204" t="e">
            <v>#NAME?</v>
          </cell>
        </row>
        <row r="205">
          <cell r="C205" t="str">
            <v>договор № ___ от ____</v>
          </cell>
          <cell r="M205" t="e">
            <v>#NAME?</v>
          </cell>
          <cell r="N205" t="e">
            <v>#NAME?</v>
          </cell>
          <cell r="O205" t="e">
            <v>#NAME?</v>
          </cell>
          <cell r="P205" t="e">
            <v>#NAME?</v>
          </cell>
        </row>
        <row r="206">
          <cell r="C206" t="str">
            <v>количество человек</v>
          </cell>
          <cell r="M206" t="e">
            <v>#NAME?</v>
          </cell>
          <cell r="N206" t="e">
            <v>#NAME?</v>
          </cell>
          <cell r="O206" t="e">
            <v>#NAME?</v>
          </cell>
          <cell r="P206" t="e">
            <v>#NAME?</v>
          </cell>
        </row>
        <row r="207">
          <cell r="C207" t="str">
            <v>Добавить строки</v>
          </cell>
        </row>
        <row r="208">
          <cell r="A208" t="str">
            <v>3.</v>
          </cell>
          <cell r="B208" t="str">
            <v>Кировский УКК</v>
          </cell>
          <cell r="C208" t="str">
            <v>Всего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18</v>
          </cell>
          <cell r="M208" t="e">
            <v>#NAME?</v>
          </cell>
          <cell r="N208" t="e">
            <v>#NAME?</v>
          </cell>
          <cell r="O208" t="e">
            <v>#NAME?</v>
          </cell>
          <cell r="P208" t="e">
            <v>#NAME?</v>
          </cell>
        </row>
        <row r="209">
          <cell r="C209" t="str">
            <v xml:space="preserve">    в том числе:</v>
          </cell>
        </row>
        <row r="210">
          <cell r="C210" t="str">
            <v>договор № ___ от ____</v>
          </cell>
          <cell r="L210">
            <v>18</v>
          </cell>
          <cell r="M210" t="e">
            <v>#NAME?</v>
          </cell>
          <cell r="N210" t="e">
            <v>#NAME?</v>
          </cell>
          <cell r="O210" t="e">
            <v>#NAME?</v>
          </cell>
          <cell r="P210" t="e">
            <v>#NAME?</v>
          </cell>
        </row>
        <row r="211">
          <cell r="C211" t="str">
            <v>количество человек</v>
          </cell>
          <cell r="L211">
            <v>2</v>
          </cell>
          <cell r="M211" t="e">
            <v>#NAME?</v>
          </cell>
          <cell r="N211" t="e">
            <v>#NAME?</v>
          </cell>
          <cell r="O211" t="e">
            <v>#NAME?</v>
          </cell>
          <cell r="P211" t="e">
            <v>#NAME?</v>
          </cell>
        </row>
        <row r="212">
          <cell r="C212" t="str">
            <v>договор № ___ от ____</v>
          </cell>
          <cell r="M212" t="e">
            <v>#NAME?</v>
          </cell>
          <cell r="N212" t="e">
            <v>#NAME?</v>
          </cell>
          <cell r="O212" t="e">
            <v>#NAME?</v>
          </cell>
          <cell r="P212" t="e">
            <v>#NAME?</v>
          </cell>
        </row>
        <row r="213">
          <cell r="C213" t="str">
            <v>количество человек</v>
          </cell>
          <cell r="M213" t="e">
            <v>#NAME?</v>
          </cell>
          <cell r="N213" t="e">
            <v>#NAME?</v>
          </cell>
          <cell r="O213" t="e">
            <v>#NAME?</v>
          </cell>
          <cell r="P213" t="e">
            <v>#NAME?</v>
          </cell>
        </row>
        <row r="214">
          <cell r="C214" t="str">
            <v>договор № ___ от ____</v>
          </cell>
          <cell r="M214" t="e">
            <v>#NAME?</v>
          </cell>
          <cell r="N214" t="e">
            <v>#NAME?</v>
          </cell>
          <cell r="O214" t="e">
            <v>#NAME?</v>
          </cell>
          <cell r="P214" t="e">
            <v>#NAME?</v>
          </cell>
        </row>
        <row r="215">
          <cell r="C215" t="str">
            <v>количество человек</v>
          </cell>
          <cell r="M215" t="e">
            <v>#NAME?</v>
          </cell>
          <cell r="N215" t="e">
            <v>#NAME?</v>
          </cell>
          <cell r="O215" t="e">
            <v>#NAME?</v>
          </cell>
          <cell r="P215" t="e">
            <v>#NAME?</v>
          </cell>
        </row>
        <row r="216">
          <cell r="C216" t="str">
            <v>Добавить строки</v>
          </cell>
        </row>
        <row r="217">
          <cell r="A217" t="str">
            <v>3.</v>
          </cell>
          <cell r="B217" t="str">
            <v>Тюменский нефтегазовый университет</v>
          </cell>
          <cell r="C217" t="str">
            <v>Всего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128</v>
          </cell>
          <cell r="M217" t="e">
            <v>#NAME?</v>
          </cell>
          <cell r="N217" t="e">
            <v>#NAME?</v>
          </cell>
          <cell r="O217" t="e">
            <v>#NAME?</v>
          </cell>
          <cell r="P217" t="e">
            <v>#NAME?</v>
          </cell>
        </row>
        <row r="218">
          <cell r="C218" t="str">
            <v xml:space="preserve">    в том числе:</v>
          </cell>
        </row>
        <row r="219">
          <cell r="C219" t="str">
            <v>договор № ___ от ____</v>
          </cell>
          <cell r="L219">
            <v>128</v>
          </cell>
          <cell r="M219" t="e">
            <v>#NAME?</v>
          </cell>
          <cell r="N219" t="e">
            <v>#NAME?</v>
          </cell>
          <cell r="O219" t="e">
            <v>#NAME?</v>
          </cell>
          <cell r="P219" t="e">
            <v>#NAME?</v>
          </cell>
        </row>
        <row r="220">
          <cell r="C220" t="str">
            <v>количество человек</v>
          </cell>
          <cell r="L220">
            <v>16</v>
          </cell>
          <cell r="M220" t="e">
            <v>#NAME?</v>
          </cell>
          <cell r="N220" t="e">
            <v>#NAME?</v>
          </cell>
          <cell r="O220" t="e">
            <v>#NAME?</v>
          </cell>
          <cell r="P220" t="e">
            <v>#NAME?</v>
          </cell>
        </row>
        <row r="221">
          <cell r="C221" t="str">
            <v>договор № ___ от ____</v>
          </cell>
          <cell r="M221" t="e">
            <v>#NAME?</v>
          </cell>
          <cell r="N221" t="e">
            <v>#NAME?</v>
          </cell>
          <cell r="O221" t="e">
            <v>#NAME?</v>
          </cell>
          <cell r="P221" t="e">
            <v>#NAME?</v>
          </cell>
        </row>
        <row r="222">
          <cell r="C222" t="str">
            <v>количество человек</v>
          </cell>
          <cell r="M222" t="e">
            <v>#NAME?</v>
          </cell>
          <cell r="N222" t="e">
            <v>#NAME?</v>
          </cell>
          <cell r="O222" t="e">
            <v>#NAME?</v>
          </cell>
          <cell r="P222" t="e">
            <v>#NAME?</v>
          </cell>
        </row>
        <row r="223">
          <cell r="C223" t="str">
            <v>договор № ___ от ____</v>
          </cell>
          <cell r="M223" t="e">
            <v>#NAME?</v>
          </cell>
          <cell r="N223" t="e">
            <v>#NAME?</v>
          </cell>
          <cell r="O223" t="e">
            <v>#NAME?</v>
          </cell>
          <cell r="P223" t="e">
            <v>#NAME?</v>
          </cell>
        </row>
        <row r="224">
          <cell r="C224" t="str">
            <v>количество человек</v>
          </cell>
          <cell r="M224" t="e">
            <v>#NAME?</v>
          </cell>
          <cell r="N224" t="e">
            <v>#NAME?</v>
          </cell>
          <cell r="O224" t="e">
            <v>#NAME?</v>
          </cell>
          <cell r="P224" t="e">
            <v>#NAME?</v>
          </cell>
        </row>
        <row r="225">
          <cell r="C225" t="str">
            <v>Добавить строки</v>
          </cell>
        </row>
        <row r="228">
          <cell r="H228">
            <v>5704.7400000000016</v>
          </cell>
          <cell r="I228">
            <v>5704.7400000000016</v>
          </cell>
          <cell r="J228">
            <v>9902.0999999999985</v>
          </cell>
          <cell r="K228">
            <v>9902.0999999999985</v>
          </cell>
          <cell r="L228">
            <v>10830.7575</v>
          </cell>
          <cell r="M228" t="e">
            <v>#NAME?</v>
          </cell>
          <cell r="N228" t="e">
            <v>#NAME?</v>
          </cell>
          <cell r="O228" t="e">
            <v>#NAME?</v>
          </cell>
          <cell r="P228" t="e">
            <v>#NAME?</v>
          </cell>
        </row>
      </sheetData>
      <sheetData sheetId="23">
        <row r="6">
          <cell r="D6">
            <v>259</v>
          </cell>
          <cell r="E6">
            <v>259</v>
          </cell>
          <cell r="F6">
            <v>519</v>
          </cell>
          <cell r="G6">
            <v>519</v>
          </cell>
          <cell r="H6">
            <v>565</v>
          </cell>
          <cell r="I6" t="e">
            <v>#NAME?</v>
          </cell>
          <cell r="J6" t="e">
            <v>#NAME?</v>
          </cell>
          <cell r="K6" t="e">
            <v>#NAME?</v>
          </cell>
          <cell r="L6" t="e">
            <v>#NAME?</v>
          </cell>
        </row>
        <row r="7">
          <cell r="D7">
            <v>1027</v>
          </cell>
          <cell r="E7">
            <v>1027</v>
          </cell>
          <cell r="F7">
            <v>1954</v>
          </cell>
          <cell r="G7">
            <v>1954</v>
          </cell>
          <cell r="H7">
            <v>1828</v>
          </cell>
          <cell r="I7" t="e">
            <v>#NAME?</v>
          </cell>
          <cell r="J7" t="e">
            <v>#NAME?</v>
          </cell>
          <cell r="K7" t="e">
            <v>#NAME?</v>
          </cell>
          <cell r="L7" t="e">
            <v>#NAME?</v>
          </cell>
        </row>
        <row r="8">
          <cell r="D8">
            <v>677.94</v>
          </cell>
          <cell r="E8">
            <v>677.94</v>
          </cell>
          <cell r="F8">
            <v>2337.3000000000002</v>
          </cell>
          <cell r="G8">
            <v>2337.3000000000002</v>
          </cell>
          <cell r="H8">
            <v>2765.8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</row>
        <row r="9">
          <cell r="D9">
            <v>720.56000000000006</v>
          </cell>
          <cell r="E9">
            <v>720.56000000000006</v>
          </cell>
          <cell r="F9">
            <v>2477.3000000000002</v>
          </cell>
          <cell r="G9">
            <v>2477.3000000000002</v>
          </cell>
          <cell r="H9">
            <v>2303.5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</row>
        <row r="10">
          <cell r="D10">
            <v>85.44</v>
          </cell>
          <cell r="E10">
            <v>85.44</v>
          </cell>
          <cell r="F10">
            <v>243.3</v>
          </cell>
          <cell r="G10">
            <v>243.3</v>
          </cell>
          <cell r="H10">
            <v>483.6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</row>
        <row r="11"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  <row r="12">
          <cell r="B12" t="str">
            <v>Расходы на &lt;_______________&gt;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</row>
        <row r="13">
          <cell r="B13" t="str">
            <v>Расходы на &lt;_______________&gt;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</row>
        <row r="14">
          <cell r="B14" t="str">
            <v>Расходы на &lt;_______________&gt;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</row>
        <row r="15">
          <cell r="B15" t="str">
            <v>Расходы на &lt;_______________&gt;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</row>
        <row r="17">
          <cell r="D17">
            <v>1483.94</v>
          </cell>
          <cell r="E17">
            <v>1483.94</v>
          </cell>
          <cell r="F17">
            <v>5057.9000000000005</v>
          </cell>
          <cell r="G17">
            <v>5057.9000000000005</v>
          </cell>
          <cell r="H17">
            <v>5552.9000000000005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</row>
      </sheetData>
      <sheetData sheetId="24">
        <row r="5">
          <cell r="D5" t="str">
            <v>Сургут</v>
          </cell>
          <cell r="E5" t="str">
            <v>Екатеринбург</v>
          </cell>
          <cell r="F5" t="str">
            <v>Салават</v>
          </cell>
          <cell r="G5" t="str">
            <v>Челябинск</v>
          </cell>
          <cell r="H5" t="str">
            <v>Москва</v>
          </cell>
          <cell r="I5" t="str">
            <v>Курган</v>
          </cell>
          <cell r="J5" t="str">
            <v>Санкт-Петербург</v>
          </cell>
          <cell r="K5" t="str">
            <v>Ижевск</v>
          </cell>
          <cell r="L5" t="str">
            <v>Саранск</v>
          </cell>
          <cell r="M5" t="str">
            <v>Белорецк</v>
          </cell>
          <cell r="N5" t="str">
            <v>Уфа</v>
          </cell>
          <cell r="O5" t="str">
            <v>Новосибирск</v>
          </cell>
          <cell r="P5" t="str">
            <v>Томск</v>
          </cell>
          <cell r="Q5" t="str">
            <v>Киров</v>
          </cell>
        </row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D6">
            <v>52</v>
          </cell>
          <cell r="E6">
            <v>115</v>
          </cell>
          <cell r="F6">
            <v>2</v>
          </cell>
          <cell r="G6">
            <v>185</v>
          </cell>
          <cell r="H6">
            <v>87</v>
          </cell>
          <cell r="I6">
            <v>3</v>
          </cell>
          <cell r="J6">
            <v>35</v>
          </cell>
          <cell r="K6">
            <v>1</v>
          </cell>
          <cell r="L6">
            <v>18</v>
          </cell>
          <cell r="M6">
            <v>1</v>
          </cell>
          <cell r="N6">
            <v>5</v>
          </cell>
          <cell r="O6">
            <v>26</v>
          </cell>
          <cell r="P6">
            <v>6</v>
          </cell>
          <cell r="S6">
            <v>536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D7">
            <v>20</v>
          </cell>
          <cell r="E7">
            <v>419</v>
          </cell>
          <cell r="F7">
            <v>11</v>
          </cell>
          <cell r="G7">
            <v>556</v>
          </cell>
          <cell r="H7">
            <v>350</v>
          </cell>
          <cell r="I7">
            <v>6</v>
          </cell>
          <cell r="J7">
            <v>235</v>
          </cell>
          <cell r="K7">
            <v>5</v>
          </cell>
          <cell r="L7">
            <v>35</v>
          </cell>
          <cell r="M7">
            <v>5</v>
          </cell>
          <cell r="N7">
            <v>15</v>
          </cell>
          <cell r="O7">
            <v>84</v>
          </cell>
          <cell r="P7">
            <v>25</v>
          </cell>
          <cell r="S7">
            <v>1766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D8">
            <v>190.52799999999999</v>
          </cell>
          <cell r="E8">
            <v>115</v>
          </cell>
          <cell r="F8">
            <v>9.1999999999999993</v>
          </cell>
          <cell r="G8">
            <v>296</v>
          </cell>
          <cell r="H8">
            <v>1044</v>
          </cell>
          <cell r="I8">
            <v>3</v>
          </cell>
          <cell r="J8">
            <v>488.88</v>
          </cell>
          <cell r="K8">
            <v>2.4</v>
          </cell>
          <cell r="L8">
            <v>226.8</v>
          </cell>
          <cell r="M8">
            <v>12.954000000000001</v>
          </cell>
          <cell r="N8">
            <v>0</v>
          </cell>
          <cell r="O8">
            <v>62.4</v>
          </cell>
          <cell r="P8">
            <v>36</v>
          </cell>
          <cell r="Q8">
            <v>0</v>
          </cell>
          <cell r="S8">
            <v>2487.1620000000007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  <cell r="D9">
            <v>1832</v>
          </cell>
          <cell r="E9">
            <v>500</v>
          </cell>
          <cell r="F9">
            <v>2300</v>
          </cell>
          <cell r="G9">
            <v>800</v>
          </cell>
          <cell r="H9">
            <v>6000</v>
          </cell>
          <cell r="I9">
            <v>500</v>
          </cell>
          <cell r="J9">
            <v>6984</v>
          </cell>
          <cell r="K9">
            <v>1200</v>
          </cell>
          <cell r="L9">
            <v>6300</v>
          </cell>
          <cell r="M9">
            <v>6477</v>
          </cell>
          <cell r="O9">
            <v>1200</v>
          </cell>
          <cell r="P9">
            <v>3000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D10">
            <v>24.9</v>
          </cell>
          <cell r="E10">
            <v>335.2</v>
          </cell>
          <cell r="F10">
            <v>6.6</v>
          </cell>
          <cell r="G10">
            <v>500.4</v>
          </cell>
          <cell r="H10">
            <v>665</v>
          </cell>
          <cell r="I10">
            <v>2.1</v>
          </cell>
          <cell r="J10">
            <v>399.5</v>
          </cell>
          <cell r="K10">
            <v>4.5</v>
          </cell>
          <cell r="L10">
            <v>29.75</v>
          </cell>
          <cell r="M10">
            <v>1.35</v>
          </cell>
          <cell r="N10">
            <v>15</v>
          </cell>
          <cell r="O10">
            <v>84</v>
          </cell>
          <cell r="P10">
            <v>32.5</v>
          </cell>
          <cell r="S10">
            <v>2100.7999999999997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  <cell r="D11">
            <v>1245</v>
          </cell>
          <cell r="E11">
            <v>800</v>
          </cell>
          <cell r="F11">
            <v>600</v>
          </cell>
          <cell r="G11">
            <v>900</v>
          </cell>
          <cell r="H11">
            <v>1900</v>
          </cell>
          <cell r="I11">
            <v>350</v>
          </cell>
          <cell r="J11">
            <v>1700</v>
          </cell>
          <cell r="K11">
            <v>900</v>
          </cell>
          <cell r="L11">
            <v>850</v>
          </cell>
          <cell r="M11">
            <v>270</v>
          </cell>
          <cell r="N11">
            <v>1000</v>
          </cell>
          <cell r="O11">
            <v>1000</v>
          </cell>
          <cell r="P11">
            <v>1300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D12">
            <v>4</v>
          </cell>
          <cell r="E12">
            <v>83.8</v>
          </cell>
          <cell r="F12">
            <v>2.2000000000000002</v>
          </cell>
          <cell r="G12">
            <v>111.2</v>
          </cell>
          <cell r="H12">
            <v>140</v>
          </cell>
          <cell r="I12">
            <v>0.9</v>
          </cell>
          <cell r="J12">
            <v>94</v>
          </cell>
          <cell r="K12">
            <v>1</v>
          </cell>
          <cell r="L12">
            <v>7</v>
          </cell>
          <cell r="M12">
            <v>1</v>
          </cell>
          <cell r="N12">
            <v>3</v>
          </cell>
          <cell r="O12">
            <v>16.8</v>
          </cell>
          <cell r="P12">
            <v>5</v>
          </cell>
          <cell r="Q12">
            <v>0</v>
          </cell>
          <cell r="S12">
            <v>469.9</v>
          </cell>
        </row>
        <row r="13">
          <cell r="B13" t="str">
            <v xml:space="preserve"> - размер суточных</v>
          </cell>
          <cell r="C13" t="str">
            <v>руб.</v>
          </cell>
          <cell r="D13">
            <v>200</v>
          </cell>
          <cell r="E13">
            <v>200</v>
          </cell>
          <cell r="F13">
            <v>200</v>
          </cell>
          <cell r="G13">
            <v>200</v>
          </cell>
          <cell r="H13">
            <v>400</v>
          </cell>
          <cell r="I13">
            <v>150</v>
          </cell>
          <cell r="J13">
            <v>400</v>
          </cell>
          <cell r="K13">
            <v>200</v>
          </cell>
          <cell r="L13">
            <v>200</v>
          </cell>
          <cell r="M13">
            <v>200</v>
          </cell>
          <cell r="N13">
            <v>200</v>
          </cell>
          <cell r="O13">
            <v>200</v>
          </cell>
          <cell r="P13">
            <v>200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S14">
            <v>0</v>
          </cell>
        </row>
        <row r="15">
          <cell r="B15" t="str">
            <v>Расходы на &lt;_______________&gt;</v>
          </cell>
          <cell r="S15">
            <v>0</v>
          </cell>
        </row>
        <row r="16">
          <cell r="B16" t="str">
            <v>Расходы на &lt;_______________&gt;</v>
          </cell>
          <cell r="S16">
            <v>0</v>
          </cell>
        </row>
        <row r="17">
          <cell r="B17" t="str">
            <v>Расходы на &lt;_______________&gt;</v>
          </cell>
          <cell r="S17">
            <v>0</v>
          </cell>
        </row>
        <row r="19">
          <cell r="A19" t="str">
            <v>10.</v>
          </cell>
          <cell r="B19" t="str">
            <v>Всего расходов</v>
          </cell>
          <cell r="C19" t="str">
            <v>тыс.руб.</v>
          </cell>
          <cell r="D19">
            <v>219.428</v>
          </cell>
          <cell r="E19">
            <v>534</v>
          </cell>
          <cell r="F19">
            <v>18</v>
          </cell>
          <cell r="G19">
            <v>907.6</v>
          </cell>
          <cell r="H19">
            <v>1849</v>
          </cell>
          <cell r="I19">
            <v>6</v>
          </cell>
          <cell r="J19">
            <v>982.38</v>
          </cell>
          <cell r="K19">
            <v>7.9</v>
          </cell>
          <cell r="L19">
            <v>263.55</v>
          </cell>
          <cell r="M19">
            <v>15.304</v>
          </cell>
          <cell r="N19">
            <v>18</v>
          </cell>
          <cell r="O19">
            <v>163.20000000000002</v>
          </cell>
          <cell r="P19">
            <v>73.5</v>
          </cell>
          <cell r="Q19">
            <v>0</v>
          </cell>
          <cell r="S19">
            <v>5057.8620000000001</v>
          </cell>
        </row>
        <row r="21">
          <cell r="A21" t="str">
            <v>1.</v>
          </cell>
          <cell r="B21" t="str">
            <v>Количество командированных</v>
          </cell>
          <cell r="C21" t="str">
            <v>чел.</v>
          </cell>
          <cell r="D21">
            <v>54</v>
          </cell>
          <cell r="E21">
            <v>115</v>
          </cell>
          <cell r="F21">
            <v>4</v>
          </cell>
          <cell r="G21">
            <v>190</v>
          </cell>
          <cell r="H21">
            <v>90</v>
          </cell>
          <cell r="I21">
            <v>5</v>
          </cell>
          <cell r="J21">
            <v>35</v>
          </cell>
          <cell r="K21">
            <v>3</v>
          </cell>
          <cell r="L21">
            <v>20</v>
          </cell>
          <cell r="M21">
            <v>2</v>
          </cell>
          <cell r="N21">
            <v>5</v>
          </cell>
          <cell r="O21">
            <v>30</v>
          </cell>
          <cell r="P21">
            <v>10</v>
          </cell>
          <cell r="Q21">
            <v>2</v>
          </cell>
          <cell r="S21">
            <v>565</v>
          </cell>
        </row>
        <row r="22">
          <cell r="A22" t="str">
            <v>2.</v>
          </cell>
          <cell r="B22" t="str">
            <v>Количество человеко-дней</v>
          </cell>
          <cell r="C22" t="str">
            <v>чел-дн.</v>
          </cell>
          <cell r="D22">
            <v>25</v>
          </cell>
          <cell r="E22">
            <v>420</v>
          </cell>
          <cell r="F22">
            <v>15</v>
          </cell>
          <cell r="G22">
            <v>560</v>
          </cell>
          <cell r="H22">
            <v>350</v>
          </cell>
          <cell r="I22">
            <v>10</v>
          </cell>
          <cell r="J22">
            <v>240</v>
          </cell>
          <cell r="K22">
            <v>10</v>
          </cell>
          <cell r="L22">
            <v>40</v>
          </cell>
          <cell r="M22">
            <v>5</v>
          </cell>
          <cell r="N22">
            <v>15</v>
          </cell>
          <cell r="O22">
            <v>80</v>
          </cell>
          <cell r="P22">
            <v>30</v>
          </cell>
          <cell r="Q22">
            <v>28</v>
          </cell>
          <cell r="S22">
            <v>1828</v>
          </cell>
        </row>
        <row r="23">
          <cell r="A23" t="str">
            <v>3.</v>
          </cell>
          <cell r="B23" t="str">
            <v>Оплата проезда к месту командировки</v>
          </cell>
          <cell r="C23" t="str">
            <v>тыс.руб.</v>
          </cell>
          <cell r="D23">
            <v>199.8</v>
          </cell>
          <cell r="E23">
            <v>161</v>
          </cell>
          <cell r="F23">
            <v>19.2</v>
          </cell>
          <cell r="G23">
            <v>342</v>
          </cell>
          <cell r="H23">
            <v>1116</v>
          </cell>
          <cell r="I23">
            <v>6</v>
          </cell>
          <cell r="J23">
            <v>490</v>
          </cell>
          <cell r="K23">
            <v>7.8</v>
          </cell>
          <cell r="L23">
            <v>252</v>
          </cell>
          <cell r="M23">
            <v>26</v>
          </cell>
          <cell r="N23">
            <v>0</v>
          </cell>
          <cell r="O23">
            <v>78</v>
          </cell>
          <cell r="P23">
            <v>60</v>
          </cell>
          <cell r="Q23">
            <v>8</v>
          </cell>
          <cell r="S23">
            <v>2765.8</v>
          </cell>
        </row>
        <row r="24">
          <cell r="B24" t="str">
            <v xml:space="preserve"> - стоимость проезда в 1 сторону</v>
          </cell>
          <cell r="C24" t="str">
            <v>руб.</v>
          </cell>
          <cell r="D24">
            <v>1850</v>
          </cell>
          <cell r="E24">
            <v>700</v>
          </cell>
          <cell r="F24">
            <v>2400</v>
          </cell>
          <cell r="G24">
            <v>900</v>
          </cell>
          <cell r="H24">
            <v>6200</v>
          </cell>
          <cell r="I24">
            <v>600</v>
          </cell>
          <cell r="J24">
            <v>7000</v>
          </cell>
          <cell r="K24">
            <v>1300</v>
          </cell>
          <cell r="L24">
            <v>6300</v>
          </cell>
          <cell r="M24">
            <v>6500</v>
          </cell>
          <cell r="O24">
            <v>1300</v>
          </cell>
          <cell r="P24">
            <v>3000</v>
          </cell>
          <cell r="Q24">
            <v>2000</v>
          </cell>
        </row>
        <row r="25">
          <cell r="A25" t="str">
            <v>4.</v>
          </cell>
          <cell r="B25" t="str">
            <v>Наем жилого помещения</v>
          </cell>
          <cell r="C25" t="str">
            <v>тыс.руб.</v>
          </cell>
          <cell r="D25">
            <v>31.25</v>
          </cell>
          <cell r="E25">
            <v>336</v>
          </cell>
          <cell r="F25">
            <v>9.75</v>
          </cell>
          <cell r="G25">
            <v>560</v>
          </cell>
          <cell r="H25">
            <v>700</v>
          </cell>
          <cell r="I25">
            <v>4</v>
          </cell>
          <cell r="J25">
            <v>456</v>
          </cell>
          <cell r="K25">
            <v>9</v>
          </cell>
          <cell r="L25">
            <v>34</v>
          </cell>
          <cell r="M25">
            <v>1.5</v>
          </cell>
          <cell r="N25">
            <v>15</v>
          </cell>
          <cell r="O25">
            <v>80</v>
          </cell>
          <cell r="P25">
            <v>39</v>
          </cell>
          <cell r="Q25">
            <v>28</v>
          </cell>
          <cell r="S25">
            <v>2303.5</v>
          </cell>
        </row>
        <row r="26">
          <cell r="B26" t="str">
            <v xml:space="preserve"> - стоимость 1 суток найма жилого помещения</v>
          </cell>
          <cell r="C26" t="str">
            <v>руб.</v>
          </cell>
          <cell r="D26">
            <v>1250</v>
          </cell>
          <cell r="E26">
            <v>800</v>
          </cell>
          <cell r="F26">
            <v>650</v>
          </cell>
          <cell r="G26">
            <v>1000</v>
          </cell>
          <cell r="H26">
            <v>2000</v>
          </cell>
          <cell r="I26">
            <v>400</v>
          </cell>
          <cell r="J26">
            <v>1900</v>
          </cell>
          <cell r="K26">
            <v>900</v>
          </cell>
          <cell r="L26">
            <v>850</v>
          </cell>
          <cell r="M26">
            <v>300</v>
          </cell>
          <cell r="N26">
            <v>1000</v>
          </cell>
          <cell r="O26">
            <v>1000</v>
          </cell>
          <cell r="P26">
            <v>1300</v>
          </cell>
          <cell r="Q26">
            <v>1000</v>
          </cell>
        </row>
        <row r="27">
          <cell r="A27" t="str">
            <v>5.</v>
          </cell>
          <cell r="B27" t="str">
            <v>Суточные в пределах норм</v>
          </cell>
          <cell r="C27" t="str">
            <v>тыс.руб.</v>
          </cell>
          <cell r="D27">
            <v>5</v>
          </cell>
          <cell r="E27">
            <v>84</v>
          </cell>
          <cell r="F27">
            <v>3</v>
          </cell>
          <cell r="G27">
            <v>112</v>
          </cell>
          <cell r="H27">
            <v>140</v>
          </cell>
          <cell r="I27">
            <v>2</v>
          </cell>
          <cell r="J27">
            <v>96</v>
          </cell>
          <cell r="K27">
            <v>2</v>
          </cell>
          <cell r="L27">
            <v>8</v>
          </cell>
          <cell r="M27">
            <v>1</v>
          </cell>
          <cell r="N27">
            <v>3</v>
          </cell>
          <cell r="O27">
            <v>16</v>
          </cell>
          <cell r="P27">
            <v>6</v>
          </cell>
          <cell r="Q27">
            <v>5.6</v>
          </cell>
          <cell r="S27">
            <v>483.6</v>
          </cell>
        </row>
        <row r="28">
          <cell r="B28" t="str">
            <v xml:space="preserve"> - размер суточных</v>
          </cell>
          <cell r="C28" t="str">
            <v>руб.</v>
          </cell>
          <cell r="D28">
            <v>200</v>
          </cell>
          <cell r="E28">
            <v>200</v>
          </cell>
          <cell r="F28">
            <v>200</v>
          </cell>
          <cell r="G28">
            <v>200</v>
          </cell>
          <cell r="H28">
            <v>400</v>
          </cell>
          <cell r="I28">
            <v>200</v>
          </cell>
          <cell r="J28">
            <v>400</v>
          </cell>
          <cell r="K28">
            <v>200</v>
          </cell>
          <cell r="L28">
            <v>200</v>
          </cell>
          <cell r="M28">
            <v>200</v>
          </cell>
          <cell r="N28">
            <v>200</v>
          </cell>
          <cell r="O28">
            <v>200</v>
          </cell>
          <cell r="P28">
            <v>200</v>
          </cell>
          <cell r="Q28">
            <v>200</v>
          </cell>
        </row>
        <row r="29">
          <cell r="A29" t="str">
            <v>6.</v>
          </cell>
          <cell r="B29" t="str">
            <v>Оформление виз, паспортов и т.п.</v>
          </cell>
          <cell r="C29" t="str">
            <v>тыс.руб.</v>
          </cell>
          <cell r="S29">
            <v>0</v>
          </cell>
        </row>
        <row r="30">
          <cell r="B30" t="str">
            <v>Расходы на &lt;_______________&gt;</v>
          </cell>
          <cell r="S30">
            <v>0</v>
          </cell>
        </row>
        <row r="31">
          <cell r="B31" t="str">
            <v>Расходы на &lt;_______________&gt;</v>
          </cell>
          <cell r="S31">
            <v>0</v>
          </cell>
        </row>
        <row r="32">
          <cell r="B32" t="str">
            <v>Расходы на &lt;_______________&gt;</v>
          </cell>
          <cell r="S32">
            <v>0</v>
          </cell>
        </row>
        <row r="34">
          <cell r="A34" t="str">
            <v>10.</v>
          </cell>
          <cell r="B34" t="str">
            <v>Всего расходов</v>
          </cell>
          <cell r="C34" t="str">
            <v>тыс.руб.</v>
          </cell>
          <cell r="D34">
            <v>236.05</v>
          </cell>
          <cell r="E34">
            <v>581</v>
          </cell>
          <cell r="F34">
            <v>31.95</v>
          </cell>
          <cell r="G34">
            <v>1014</v>
          </cell>
          <cell r="H34">
            <v>1956</v>
          </cell>
          <cell r="I34">
            <v>12</v>
          </cell>
          <cell r="J34">
            <v>1042</v>
          </cell>
          <cell r="K34">
            <v>18.8</v>
          </cell>
          <cell r="L34">
            <v>294</v>
          </cell>
          <cell r="M34">
            <v>28.5</v>
          </cell>
          <cell r="N34">
            <v>18</v>
          </cell>
          <cell r="O34">
            <v>174</v>
          </cell>
          <cell r="P34">
            <v>105</v>
          </cell>
          <cell r="Q34">
            <v>41.6</v>
          </cell>
          <cell r="S34">
            <v>5552.9000000000005</v>
          </cell>
        </row>
      </sheetData>
      <sheetData sheetId="25">
        <row r="6">
          <cell r="B6" t="str">
            <v>страхование имущества</v>
          </cell>
          <cell r="C6" t="str">
            <v>Всего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 t="e">
            <v>#NAME?</v>
          </cell>
          <cell r="M6" t="e">
            <v>#NAME?</v>
          </cell>
          <cell r="N6" t="e">
            <v>#NAME?</v>
          </cell>
          <cell r="O6" t="e">
            <v>#NAME?</v>
          </cell>
        </row>
        <row r="7">
          <cell r="C7" t="str">
            <v xml:space="preserve">    в том числе:</v>
          </cell>
        </row>
        <row r="8">
          <cell r="C8" t="str">
            <v xml:space="preserve">Страховщик ОАО "ЛИДЕР". договор № И4-0705 от 26.01.2005 г. . Затраты за период </v>
          </cell>
          <cell r="K8">
            <v>0</v>
          </cell>
          <cell r="L8" t="e">
            <v>#NAME?</v>
          </cell>
          <cell r="M8" t="e">
            <v>#NAME?</v>
          </cell>
          <cell r="N8" t="e">
            <v>#NAME?</v>
          </cell>
          <cell r="O8" t="e">
            <v>#NAME?</v>
          </cell>
        </row>
        <row r="9">
          <cell r="C9" t="str">
            <v>договор № ___ от ____</v>
          </cell>
          <cell r="L9" t="e">
            <v>#NAME?</v>
          </cell>
          <cell r="M9" t="e">
            <v>#NAME?</v>
          </cell>
          <cell r="N9" t="e">
            <v>#NAME?</v>
          </cell>
          <cell r="O9" t="e">
            <v>#NAME?</v>
          </cell>
        </row>
        <row r="10">
          <cell r="C10" t="str">
            <v>договор № ___ от ____</v>
          </cell>
          <cell r="L10" t="e">
            <v>#NAME?</v>
          </cell>
          <cell r="M10" t="e">
            <v>#NAME?</v>
          </cell>
          <cell r="N10" t="e">
            <v>#NAME?</v>
          </cell>
          <cell r="O10" t="e">
            <v>#NAME?</v>
          </cell>
        </row>
        <row r="11">
          <cell r="C11" t="str">
            <v>Добавить строки</v>
          </cell>
        </row>
        <row r="12">
          <cell r="B12" t="str">
            <v>страхование ответственности опасных произв.объектов</v>
          </cell>
          <cell r="C12" t="str">
            <v>Всего</v>
          </cell>
          <cell r="G12">
            <v>0</v>
          </cell>
          <cell r="H12">
            <v>0</v>
          </cell>
          <cell r="I12">
            <v>345</v>
          </cell>
          <cell r="J12">
            <v>345</v>
          </cell>
          <cell r="K12">
            <v>370.875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</row>
        <row r="13">
          <cell r="C13" t="str">
            <v xml:space="preserve">    в том числе:</v>
          </cell>
        </row>
        <row r="14">
          <cell r="C14" t="str">
            <v>Страховщик ОСАО "Лидер". Договор № ГЗ-11605  от 30.06.2005. Затраты за период</v>
          </cell>
          <cell r="I14">
            <v>345</v>
          </cell>
          <cell r="J14">
            <v>345</v>
          </cell>
          <cell r="K14">
            <v>370.875</v>
          </cell>
          <cell r="L14" t="e">
            <v>#NAME?</v>
          </cell>
          <cell r="M14" t="e">
            <v>#NAME?</v>
          </cell>
          <cell r="N14" t="e">
            <v>#NAME?</v>
          </cell>
          <cell r="O14" t="e">
            <v>#NAME?</v>
          </cell>
        </row>
        <row r="15">
          <cell r="C15" t="str">
            <v>договор № ___ от ____</v>
          </cell>
          <cell r="L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</row>
        <row r="16">
          <cell r="C16" t="str">
            <v>договор № ___ от ____</v>
          </cell>
          <cell r="L16" t="e">
            <v>#NAME?</v>
          </cell>
          <cell r="M16" t="e">
            <v>#NAME?</v>
          </cell>
          <cell r="N16" t="e">
            <v>#NAME?</v>
          </cell>
          <cell r="O16" t="e">
            <v>#NAME?</v>
          </cell>
        </row>
        <row r="17">
          <cell r="C17" t="str">
            <v>Добавить строки</v>
          </cell>
        </row>
        <row r="18">
          <cell r="B18" t="str">
            <v>страхование ответственности гидротехн.сооружений</v>
          </cell>
          <cell r="C18" t="str">
            <v>Всего</v>
          </cell>
          <cell r="G18">
            <v>0</v>
          </cell>
          <cell r="H18">
            <v>0</v>
          </cell>
          <cell r="I18">
            <v>111</v>
          </cell>
          <cell r="J18">
            <v>111</v>
          </cell>
          <cell r="K18">
            <v>119.325</v>
          </cell>
          <cell r="L18" t="e">
            <v>#NAME?</v>
          </cell>
          <cell r="M18" t="e">
            <v>#NAME?</v>
          </cell>
          <cell r="N18" t="e">
            <v>#NAME?</v>
          </cell>
          <cell r="O18" t="e">
            <v>#NAME?</v>
          </cell>
        </row>
        <row r="19">
          <cell r="C19" t="str">
            <v xml:space="preserve">    в том числе:</v>
          </cell>
        </row>
        <row r="20">
          <cell r="C20" t="str">
            <v>Страховщик ОСАО "Лидер". Договор № ГЗ-11605  от 30.06.2005. Затраты за период</v>
          </cell>
          <cell r="I20">
            <v>111</v>
          </cell>
          <cell r="J20">
            <v>111</v>
          </cell>
          <cell r="K20">
            <v>119.325</v>
          </cell>
          <cell r="L20" t="e">
            <v>#NAME?</v>
          </cell>
          <cell r="M20" t="e">
            <v>#NAME?</v>
          </cell>
          <cell r="N20" t="e">
            <v>#NAME?</v>
          </cell>
          <cell r="O20" t="e">
            <v>#NAME?</v>
          </cell>
        </row>
        <row r="21">
          <cell r="C21" t="str">
            <v>договор № ___ от ____</v>
          </cell>
          <cell r="L21" t="e">
            <v>#NAME?</v>
          </cell>
          <cell r="M21" t="e">
            <v>#NAME?</v>
          </cell>
          <cell r="N21" t="e">
            <v>#NAME?</v>
          </cell>
          <cell r="O21" t="e">
            <v>#NAME?</v>
          </cell>
        </row>
        <row r="22">
          <cell r="C22" t="str">
            <v>договор № ___ от ____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</row>
        <row r="23">
          <cell r="C23" t="str">
            <v>Добавить строки</v>
          </cell>
        </row>
        <row r="24">
          <cell r="B24" t="str">
            <v xml:space="preserve">страхование ГО владельцев АТС </v>
          </cell>
          <cell r="C24" t="str">
            <v>Всего</v>
          </cell>
          <cell r="G24">
            <v>0</v>
          </cell>
          <cell r="H24">
            <v>8.27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</row>
        <row r="25">
          <cell r="C25" t="str">
            <v xml:space="preserve">    в том числе:</v>
          </cell>
        </row>
        <row r="26">
          <cell r="C26" t="str">
            <v>Страховщик ОАО "СОГАЗ". договор от 03.04.2006. Затраты за период</v>
          </cell>
          <cell r="H26">
            <v>8.27</v>
          </cell>
          <cell r="K26">
            <v>0</v>
          </cell>
          <cell r="L26" t="e">
            <v>#NAME?</v>
          </cell>
          <cell r="M26" t="e">
            <v>#NAME?</v>
          </cell>
          <cell r="N26" t="e">
            <v>#NAME?</v>
          </cell>
          <cell r="O26" t="e">
            <v>#NAME?</v>
          </cell>
        </row>
        <row r="27">
          <cell r="C27" t="str">
            <v>договор № ___ от ____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</row>
        <row r="28">
          <cell r="C28" t="str">
            <v>договор № ___ от ____</v>
          </cell>
          <cell r="L28" t="e">
            <v>#NAME?</v>
          </cell>
          <cell r="M28" t="e">
            <v>#NAME?</v>
          </cell>
          <cell r="N28" t="e">
            <v>#NAME?</v>
          </cell>
          <cell r="O28" t="e">
            <v>#NAME?</v>
          </cell>
        </row>
        <row r="29">
          <cell r="C29" t="str">
            <v>Добавить строки</v>
          </cell>
        </row>
        <row r="30">
          <cell r="B30" t="str">
            <v>страх.работников от несчастных случаев</v>
          </cell>
          <cell r="C30" t="str">
            <v>Всего</v>
          </cell>
          <cell r="G30">
            <v>0</v>
          </cell>
          <cell r="H30">
            <v>450.87</v>
          </cell>
          <cell r="I30">
            <v>621</v>
          </cell>
          <cell r="J30">
            <v>621</v>
          </cell>
          <cell r="K30">
            <v>667.57500000000005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</row>
        <row r="31">
          <cell r="C31" t="str">
            <v xml:space="preserve">    в том числе:</v>
          </cell>
        </row>
        <row r="32">
          <cell r="C32" t="str">
            <v>Страховщик ОАО "РОСНО". договор № Ж2-61033206--В72/32-11 от 01.04.06г. . Затраты за период</v>
          </cell>
          <cell r="I32">
            <v>621</v>
          </cell>
          <cell r="J32">
            <v>621</v>
          </cell>
          <cell r="K32">
            <v>667.57500000000005</v>
          </cell>
          <cell r="L32" t="e">
            <v>#NAME?</v>
          </cell>
          <cell r="M32" t="e">
            <v>#NAME?</v>
          </cell>
          <cell r="N32" t="e">
            <v>#NAME?</v>
          </cell>
          <cell r="O32" t="e">
            <v>#NAME?</v>
          </cell>
        </row>
        <row r="33">
          <cell r="C33" t="str">
            <v>договор № ___ от ____</v>
          </cell>
          <cell r="H33">
            <v>450.87</v>
          </cell>
          <cell r="L33" t="e">
            <v>#NAME?</v>
          </cell>
          <cell r="M33" t="e">
            <v>#NAME?</v>
          </cell>
          <cell r="N33" t="e">
            <v>#NAME?</v>
          </cell>
          <cell r="O33" t="e">
            <v>#NAME?</v>
          </cell>
        </row>
        <row r="34">
          <cell r="C34" t="str">
            <v>договор № ___ от ____</v>
          </cell>
          <cell r="L34" t="e">
            <v>#NAME?</v>
          </cell>
          <cell r="M34" t="e">
            <v>#NAME?</v>
          </cell>
          <cell r="N34" t="e">
            <v>#NAME?</v>
          </cell>
          <cell r="O34" t="e">
            <v>#NAME?</v>
          </cell>
        </row>
        <row r="35">
          <cell r="C35" t="str">
            <v>Добавить строки</v>
          </cell>
        </row>
        <row r="36">
          <cell r="B36" t="str">
            <v>Добровольное медицинское страхование</v>
          </cell>
          <cell r="C36" t="str">
            <v>Всего</v>
          </cell>
          <cell r="G36">
            <v>0</v>
          </cell>
          <cell r="H36">
            <v>0</v>
          </cell>
          <cell r="I36">
            <v>4420</v>
          </cell>
          <cell r="J36">
            <v>4420</v>
          </cell>
          <cell r="K36">
            <v>4751.5</v>
          </cell>
          <cell r="L36" t="e">
            <v>#NAME?</v>
          </cell>
          <cell r="M36" t="e">
            <v>#NAME?</v>
          </cell>
          <cell r="N36" t="e">
            <v>#NAME?</v>
          </cell>
          <cell r="O36" t="e">
            <v>#NAME?</v>
          </cell>
        </row>
        <row r="37">
          <cell r="C37" t="str">
            <v xml:space="preserve">    в том числе:</v>
          </cell>
        </row>
        <row r="38">
          <cell r="C38" t="str">
            <v>Страховщик ОАО "РОСНО". договор № РМП2-61033006-В72/32-11 от 20.02.06 г. . Затраты за период</v>
          </cell>
          <cell r="I38">
            <v>4420</v>
          </cell>
          <cell r="J38">
            <v>4420</v>
          </cell>
          <cell r="K38">
            <v>4751.5</v>
          </cell>
          <cell r="L38" t="e">
            <v>#NAME?</v>
          </cell>
          <cell r="M38" t="e">
            <v>#NAME?</v>
          </cell>
          <cell r="N38" t="e">
            <v>#NAME?</v>
          </cell>
          <cell r="O38" t="e">
            <v>#NAME?</v>
          </cell>
        </row>
        <row r="39">
          <cell r="C39" t="str">
            <v>договор № ___ от ____</v>
          </cell>
          <cell r="L39" t="e">
            <v>#NAME?</v>
          </cell>
          <cell r="M39" t="e">
            <v>#NAME?</v>
          </cell>
          <cell r="N39" t="e">
            <v>#NAME?</v>
          </cell>
          <cell r="O39" t="e">
            <v>#NAME?</v>
          </cell>
        </row>
        <row r="40">
          <cell r="C40" t="str">
            <v>договор № ___ от ____</v>
          </cell>
          <cell r="L40" t="e">
            <v>#NAME?</v>
          </cell>
          <cell r="M40" t="e">
            <v>#NAME?</v>
          </cell>
          <cell r="N40" t="e">
            <v>#NAME?</v>
          </cell>
          <cell r="O40" t="e">
            <v>#NAME?</v>
          </cell>
        </row>
        <row r="41">
          <cell r="C41" t="str">
            <v>Добавить строки</v>
          </cell>
        </row>
        <row r="42">
          <cell r="B42" t="str">
            <v>Страхование автотранспорта</v>
          </cell>
          <cell r="C42" t="str">
            <v>Всего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</row>
        <row r="43">
          <cell r="C43" t="str">
            <v xml:space="preserve">    в том числе:</v>
          </cell>
        </row>
        <row r="44">
          <cell r="C44" t="str">
            <v xml:space="preserve">Страховщик ОАО "СОГАЗ". 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</row>
        <row r="45">
          <cell r="C45" t="str">
            <v>договор № ___ от ____</v>
          </cell>
          <cell r="K45">
            <v>0</v>
          </cell>
          <cell r="L45" t="e">
            <v>#NAME?</v>
          </cell>
          <cell r="M45" t="e">
            <v>#NAME?</v>
          </cell>
          <cell r="N45" t="e">
            <v>#NAME?</v>
          </cell>
          <cell r="O45" t="e">
            <v>#NAME?</v>
          </cell>
        </row>
        <row r="46">
          <cell r="C46" t="str">
            <v>договор № ___ от ____</v>
          </cell>
          <cell r="L46" t="e">
            <v>#NAME?</v>
          </cell>
          <cell r="M46" t="e">
            <v>#NAME?</v>
          </cell>
          <cell r="N46" t="e">
            <v>#NAME?</v>
          </cell>
          <cell r="O46" t="e">
            <v>#NAME?</v>
          </cell>
        </row>
        <row r="47">
          <cell r="C47" t="str">
            <v>Добавить строки</v>
          </cell>
        </row>
        <row r="49">
          <cell r="G49">
            <v>0</v>
          </cell>
          <cell r="H49">
            <v>459.14</v>
          </cell>
          <cell r="I49">
            <v>5497</v>
          </cell>
          <cell r="J49">
            <v>5497</v>
          </cell>
          <cell r="K49">
            <v>5909.2749999999996</v>
          </cell>
          <cell r="L49" t="e">
            <v>#NAME?</v>
          </cell>
          <cell r="M49" t="e">
            <v>#NAME?</v>
          </cell>
          <cell r="N49" t="e">
            <v>#NAME?</v>
          </cell>
          <cell r="O49" t="e">
            <v>#NAME?</v>
          </cell>
        </row>
      </sheetData>
      <sheetData sheetId="26">
        <row r="6">
          <cell r="B6" t="str">
            <v>&lt;Наименование работ 1&gt;</v>
          </cell>
          <cell r="C6" t="str">
            <v>Всего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 t="e">
            <v>#NAME?</v>
          </cell>
          <cell r="M6" t="e">
            <v>#NAME?</v>
          </cell>
          <cell r="N6" t="e">
            <v>#NAME?</v>
          </cell>
          <cell r="O6" t="e">
            <v>#NAME?</v>
          </cell>
        </row>
        <row r="7">
          <cell r="C7" t="str">
            <v xml:space="preserve">    в том числе:</v>
          </cell>
        </row>
        <row r="8">
          <cell r="C8" t="str">
            <v>договор № ___ от ____</v>
          </cell>
          <cell r="L8" t="e">
            <v>#NAME?</v>
          </cell>
          <cell r="M8" t="e">
            <v>#NAME?</v>
          </cell>
          <cell r="N8" t="e">
            <v>#NAME?</v>
          </cell>
          <cell r="O8" t="e">
            <v>#NAME?</v>
          </cell>
        </row>
        <row r="9">
          <cell r="C9" t="str">
            <v>договор № ___ от ____</v>
          </cell>
          <cell r="L9" t="e">
            <v>#NAME?</v>
          </cell>
          <cell r="M9" t="e">
            <v>#NAME?</v>
          </cell>
          <cell r="N9" t="e">
            <v>#NAME?</v>
          </cell>
          <cell r="O9" t="e">
            <v>#NAME?</v>
          </cell>
        </row>
        <row r="10">
          <cell r="C10" t="str">
            <v>договор № ___ от ____</v>
          </cell>
          <cell r="L10" t="e">
            <v>#NAME?</v>
          </cell>
          <cell r="M10" t="e">
            <v>#NAME?</v>
          </cell>
          <cell r="N10" t="e">
            <v>#NAME?</v>
          </cell>
          <cell r="O10" t="e">
            <v>#NAME?</v>
          </cell>
        </row>
        <row r="11">
          <cell r="C11" t="str">
            <v>Добавить строки</v>
          </cell>
        </row>
        <row r="12">
          <cell r="B12" t="str">
            <v>&lt;Наименование работ 2&gt;</v>
          </cell>
          <cell r="C12" t="str">
            <v>Всего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</row>
        <row r="13">
          <cell r="C13" t="str">
            <v xml:space="preserve">    в том числе:</v>
          </cell>
        </row>
        <row r="14">
          <cell r="C14" t="str">
            <v>договор № ___ от ____</v>
          </cell>
          <cell r="L14" t="e">
            <v>#NAME?</v>
          </cell>
          <cell r="M14" t="e">
            <v>#NAME?</v>
          </cell>
          <cell r="N14" t="e">
            <v>#NAME?</v>
          </cell>
          <cell r="O14" t="e">
            <v>#NAME?</v>
          </cell>
        </row>
        <row r="15">
          <cell r="C15" t="str">
            <v>договор № ___ от ____</v>
          </cell>
          <cell r="L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</row>
        <row r="16">
          <cell r="C16" t="str">
            <v>договор № ___ от ____</v>
          </cell>
          <cell r="L16" t="e">
            <v>#NAME?</v>
          </cell>
          <cell r="M16" t="e">
            <v>#NAME?</v>
          </cell>
          <cell r="N16" t="e">
            <v>#NAME?</v>
          </cell>
          <cell r="O16" t="e">
            <v>#NAME?</v>
          </cell>
        </row>
        <row r="17">
          <cell r="C17" t="str">
            <v>Добавить строки</v>
          </cell>
        </row>
        <row r="18">
          <cell r="B18" t="str">
            <v>&lt;Наименование работ 3&gt;</v>
          </cell>
          <cell r="C18" t="str">
            <v>Всего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e">
            <v>#NAME?</v>
          </cell>
          <cell r="M18" t="e">
            <v>#NAME?</v>
          </cell>
          <cell r="N18" t="e">
            <v>#NAME?</v>
          </cell>
          <cell r="O18" t="e">
            <v>#NAME?</v>
          </cell>
        </row>
        <row r="19">
          <cell r="C19" t="str">
            <v xml:space="preserve">    в том числе:</v>
          </cell>
        </row>
        <row r="20">
          <cell r="C20" t="str">
            <v>договор № ___ от ____</v>
          </cell>
          <cell r="L20" t="e">
            <v>#NAME?</v>
          </cell>
          <cell r="M20" t="e">
            <v>#NAME?</v>
          </cell>
          <cell r="N20" t="e">
            <v>#NAME?</v>
          </cell>
          <cell r="O20" t="e">
            <v>#NAME?</v>
          </cell>
        </row>
        <row r="21">
          <cell r="C21" t="str">
            <v>договор № ___ от ____</v>
          </cell>
          <cell r="L21" t="e">
            <v>#NAME?</v>
          </cell>
          <cell r="M21" t="e">
            <v>#NAME?</v>
          </cell>
          <cell r="N21" t="e">
            <v>#NAME?</v>
          </cell>
          <cell r="O21" t="e">
            <v>#NAME?</v>
          </cell>
        </row>
        <row r="22">
          <cell r="C22" t="str">
            <v>договор № ___ от ____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</row>
        <row r="23">
          <cell r="C23" t="str">
            <v>Добавить строки</v>
          </cell>
        </row>
        <row r="26"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 t="e">
            <v>#NAME?</v>
          </cell>
          <cell r="M26" t="e">
            <v>#NAME?</v>
          </cell>
          <cell r="N26" t="e">
            <v>#NAME?</v>
          </cell>
          <cell r="O26" t="e">
            <v>#NAME?</v>
          </cell>
        </row>
      </sheetData>
      <sheetData sheetId="27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 t="e">
            <v>#NAME?</v>
          </cell>
          <cell r="M6" t="e">
            <v>#NAME?</v>
          </cell>
          <cell r="N6" t="e">
            <v>#NAME?</v>
          </cell>
          <cell r="O6" t="e">
            <v>#NAME?</v>
          </cell>
        </row>
        <row r="8">
          <cell r="B8" t="str">
            <v>договор № ___ от ____ (объект 1)</v>
          </cell>
          <cell r="D8" t="str">
            <v>договор № ___ от ____ (объект 1)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e">
            <v>#NAME?</v>
          </cell>
          <cell r="M8" t="e">
            <v>#NAME?</v>
          </cell>
          <cell r="N8" t="e">
            <v>#NAME?</v>
          </cell>
          <cell r="O8" t="e">
            <v>#NAME?</v>
          </cell>
        </row>
        <row r="9">
          <cell r="B9" t="str">
            <v>арендная плата</v>
          </cell>
          <cell r="D9" t="str">
            <v>договор № ___ от ____ (объект 1)</v>
          </cell>
          <cell r="L9" t="e">
            <v>#NAME?</v>
          </cell>
          <cell r="M9" t="e">
            <v>#NAME?</v>
          </cell>
          <cell r="N9" t="e">
            <v>#NAME?</v>
          </cell>
          <cell r="O9" t="e">
            <v>#NAME?</v>
          </cell>
        </row>
        <row r="10">
          <cell r="B10" t="str">
            <v>амортизация*</v>
          </cell>
          <cell r="D10" t="str">
            <v>договор № ___ от ____ (объект 1)</v>
          </cell>
          <cell r="L10" t="e">
            <v>#NAME?</v>
          </cell>
          <cell r="M10" t="e">
            <v>#NAME?</v>
          </cell>
          <cell r="N10" t="e">
            <v>#NAME?</v>
          </cell>
          <cell r="O10" t="e">
            <v>#NAME?</v>
          </cell>
        </row>
        <row r="11">
          <cell r="B11" t="str">
            <v>договор № ___ от ____ (объект 2)</v>
          </cell>
          <cell r="D11" t="str">
            <v>договор № ___ от ____ (объект 2)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 t="e">
            <v>#NAME?</v>
          </cell>
          <cell r="M11" t="e">
            <v>#NAME?</v>
          </cell>
          <cell r="N11" t="e">
            <v>#NAME?</v>
          </cell>
          <cell r="O11" t="e">
            <v>#NAME?</v>
          </cell>
        </row>
        <row r="12">
          <cell r="B12" t="str">
            <v>арендная плата</v>
          </cell>
          <cell r="D12" t="str">
            <v>договор № ___ от ____ (объект 2)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</row>
        <row r="13">
          <cell r="B13" t="str">
            <v>амортизация*</v>
          </cell>
          <cell r="D13" t="str">
            <v>договор № ___ от ____ (объект 2)</v>
          </cell>
          <cell r="L13" t="e">
            <v>#NAME?</v>
          </cell>
          <cell r="M13" t="e">
            <v>#NAME?</v>
          </cell>
          <cell r="N13" t="e">
            <v>#NAME?</v>
          </cell>
          <cell r="O13" t="e">
            <v>#NAME?</v>
          </cell>
        </row>
        <row r="14">
          <cell r="B14" t="str">
            <v>договор № ___ от ____ (объект 3)</v>
          </cell>
          <cell r="D14" t="str">
            <v>договор № ___ от ____ (объект 3)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 t="e">
            <v>#NAME?</v>
          </cell>
          <cell r="O14" t="e">
            <v>#NAME?</v>
          </cell>
        </row>
        <row r="15">
          <cell r="B15" t="str">
            <v>арендная плата</v>
          </cell>
          <cell r="D15" t="str">
            <v>договор № ___ от ____ (объект 3)</v>
          </cell>
          <cell r="L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</row>
        <row r="16">
          <cell r="B16" t="str">
            <v>амортизация*</v>
          </cell>
          <cell r="D16" t="str">
            <v>договор № ___ от ____ (объект 3)</v>
          </cell>
          <cell r="L16" t="e">
            <v>#NAME?</v>
          </cell>
          <cell r="M16" t="e">
            <v>#NAME?</v>
          </cell>
          <cell r="N16" t="e">
            <v>#NAME?</v>
          </cell>
          <cell r="O16" t="e">
            <v>#NAME?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e">
            <v>#NAME?</v>
          </cell>
          <cell r="M18" t="e">
            <v>#NAME?</v>
          </cell>
          <cell r="N18" t="e">
            <v>#NAME?</v>
          </cell>
          <cell r="O18" t="e">
            <v>#NAME?</v>
          </cell>
        </row>
        <row r="20">
          <cell r="B20" t="str">
            <v>договор № ___ от ____ (объект 1)</v>
          </cell>
          <cell r="D20" t="str">
            <v>договор № ___ от ____ (объект 1)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 t="e">
            <v>#NAME?</v>
          </cell>
          <cell r="M20" t="e">
            <v>#NAME?</v>
          </cell>
          <cell r="N20" t="e">
            <v>#NAME?</v>
          </cell>
          <cell r="O20" t="e">
            <v>#NAME?</v>
          </cell>
        </row>
        <row r="21">
          <cell r="B21" t="str">
            <v>арендная плата</v>
          </cell>
          <cell r="D21" t="str">
            <v>договор № ___ от ____ (объект 1)</v>
          </cell>
          <cell r="L21" t="e">
            <v>#NAME?</v>
          </cell>
          <cell r="M21" t="e">
            <v>#NAME?</v>
          </cell>
          <cell r="N21" t="e">
            <v>#NAME?</v>
          </cell>
          <cell r="O21" t="e">
            <v>#NAME?</v>
          </cell>
        </row>
        <row r="22">
          <cell r="B22" t="str">
            <v>амортизация*</v>
          </cell>
          <cell r="D22" t="str">
            <v>договор № ___ от ____ (объект 1)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</row>
        <row r="23">
          <cell r="B23" t="str">
            <v>договор № ___ от ____ (объект 2)</v>
          </cell>
          <cell r="D23" t="str">
            <v>договор № ___ от ____ (объект 2)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</row>
        <row r="24">
          <cell r="B24" t="str">
            <v>арендная плата</v>
          </cell>
          <cell r="D24" t="str">
            <v>договор № ___ от ____ (объект 2)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</row>
        <row r="25">
          <cell r="B25" t="str">
            <v>амортизация*</v>
          </cell>
          <cell r="D25" t="str">
            <v>договор № ___ от ____ (объект 2)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</row>
        <row r="26">
          <cell r="B26" t="str">
            <v>договор № ___ от ____ (объект 3)</v>
          </cell>
          <cell r="D26" t="str">
            <v>договор № ___ от ____ (объект 3)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e">
            <v>#NAME?</v>
          </cell>
          <cell r="M26" t="e">
            <v>#NAME?</v>
          </cell>
          <cell r="N26" t="e">
            <v>#NAME?</v>
          </cell>
          <cell r="O26" t="e">
            <v>#NAME?</v>
          </cell>
        </row>
        <row r="27">
          <cell r="B27" t="str">
            <v>арендная плата</v>
          </cell>
          <cell r="D27" t="str">
            <v>договор № ___ от ____ (объект 3)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</row>
        <row r="28">
          <cell r="B28" t="str">
            <v>амортизация*</v>
          </cell>
          <cell r="D28" t="str">
            <v>договор № ___ от ____ (объект 3)</v>
          </cell>
          <cell r="L28" t="e">
            <v>#NAME?</v>
          </cell>
          <cell r="M28" t="e">
            <v>#NAME?</v>
          </cell>
          <cell r="N28" t="e">
            <v>#NAME?</v>
          </cell>
          <cell r="O28" t="e">
            <v>#NAME?</v>
          </cell>
        </row>
        <row r="30"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</row>
      </sheetData>
      <sheetData sheetId="28">
        <row r="6">
          <cell r="E6">
            <v>688.47</v>
          </cell>
          <cell r="F6">
            <v>688.47</v>
          </cell>
          <cell r="G6">
            <v>1161.54</v>
          </cell>
          <cell r="H6">
            <v>1161.54</v>
          </cell>
          <cell r="I6">
            <v>1248.6554999999998</v>
          </cell>
          <cell r="J6" t="e">
            <v>#NAME?</v>
          </cell>
          <cell r="K6" t="e">
            <v>#NAME?</v>
          </cell>
          <cell r="L6" t="e">
            <v>#NAME?</v>
          </cell>
          <cell r="M6" t="e">
            <v>#NAME?</v>
          </cell>
        </row>
        <row r="7">
          <cell r="E7">
            <v>1238.98</v>
          </cell>
          <cell r="F7">
            <v>1238.98</v>
          </cell>
          <cell r="G7">
            <v>3427</v>
          </cell>
          <cell r="H7">
            <v>3427</v>
          </cell>
          <cell r="I7">
            <v>3684.0250000000001</v>
          </cell>
          <cell r="J7" t="e">
            <v>#NAME?</v>
          </cell>
          <cell r="K7" t="e">
            <v>#NAME?</v>
          </cell>
          <cell r="L7" t="e">
            <v>#NAME?</v>
          </cell>
          <cell r="M7" t="e">
            <v>#NAME?</v>
          </cell>
        </row>
        <row r="8">
          <cell r="E8">
            <v>899.45</v>
          </cell>
          <cell r="F8">
            <v>899.45</v>
          </cell>
          <cell r="G8">
            <v>1608.03</v>
          </cell>
          <cell r="H8">
            <v>1608.03</v>
          </cell>
          <cell r="I8">
            <v>1728.6322499999999</v>
          </cell>
          <cell r="J8" t="e">
            <v>#NAME?</v>
          </cell>
          <cell r="K8" t="e">
            <v>#NAME?</v>
          </cell>
          <cell r="L8" t="e">
            <v>#NAME?</v>
          </cell>
          <cell r="M8" t="e">
            <v>#NAME?</v>
          </cell>
        </row>
        <row r="9">
          <cell r="E9">
            <v>171.49</v>
          </cell>
          <cell r="F9">
            <v>171.49</v>
          </cell>
          <cell r="G9">
            <v>180</v>
          </cell>
          <cell r="H9">
            <v>180</v>
          </cell>
          <cell r="I9">
            <v>193.5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</row>
        <row r="11">
          <cell r="B11" t="str">
            <v>Профосмотр, флюрографическое обследование</v>
          </cell>
          <cell r="E11">
            <v>171.49</v>
          </cell>
          <cell r="F11">
            <v>171.49</v>
          </cell>
          <cell r="G11">
            <v>180</v>
          </cell>
          <cell r="H11">
            <v>180</v>
          </cell>
          <cell r="I11">
            <v>193.5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</row>
        <row r="12">
          <cell r="B12" t="str">
            <v xml:space="preserve">предмет&lt;_________&gt; договор № ___ от ____ 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B13" t="str">
            <v xml:space="preserve">предмет&lt;_________&gt; договор № ___ от ____ 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</row>
        <row r="15">
          <cell r="E15">
            <v>120</v>
          </cell>
          <cell r="F15">
            <v>120</v>
          </cell>
          <cell r="G15">
            <v>417.2</v>
          </cell>
          <cell r="H15">
            <v>417.2</v>
          </cell>
          <cell r="I15">
            <v>448.49</v>
          </cell>
          <cell r="J15" t="e">
            <v>#NAME?</v>
          </cell>
          <cell r="K15" t="e">
            <v>#NAME?</v>
          </cell>
          <cell r="L15" t="e">
            <v>#NAME?</v>
          </cell>
          <cell r="M15" t="e">
            <v>#NAME?</v>
          </cell>
        </row>
        <row r="16">
          <cell r="B16" t="str">
            <v>Расходы на изготовление плакатов по ТБ, оснащение кабинетов ТБ, на проведение производственного контроля</v>
          </cell>
          <cell r="E16">
            <v>210</v>
          </cell>
          <cell r="F16">
            <v>210</v>
          </cell>
          <cell r="G16">
            <v>1297.9100000000001</v>
          </cell>
          <cell r="H16">
            <v>1297.9100000000001</v>
          </cell>
          <cell r="I16">
            <v>1395.25325</v>
          </cell>
          <cell r="J16" t="e">
            <v>#NAME?</v>
          </cell>
          <cell r="K16" t="e">
            <v>#NAME?</v>
          </cell>
          <cell r="L16" t="e">
            <v>#NAME?</v>
          </cell>
          <cell r="M16" t="e">
            <v>#NAME?</v>
          </cell>
        </row>
        <row r="17">
          <cell r="B17" t="str">
            <v>Расходы на &lt;_______________&gt;</v>
          </cell>
        </row>
        <row r="18">
          <cell r="B18" t="str">
            <v>Расходы на &lt;_______________&gt;</v>
          </cell>
        </row>
        <row r="20">
          <cell r="E20">
            <v>3328.3900000000003</v>
          </cell>
          <cell r="F20">
            <v>3328.3900000000003</v>
          </cell>
          <cell r="G20">
            <v>8091.6799999999994</v>
          </cell>
          <cell r="H20">
            <v>8091.6799999999994</v>
          </cell>
          <cell r="I20">
            <v>8698.5560000000005</v>
          </cell>
          <cell r="J20" t="e">
            <v>#NAME?</v>
          </cell>
          <cell r="K20" t="e">
            <v>#NAME?</v>
          </cell>
          <cell r="L20" t="e">
            <v>#NAME?</v>
          </cell>
          <cell r="M20" t="e">
            <v>#NAME?</v>
          </cell>
        </row>
      </sheetData>
      <sheetData sheetId="29"/>
      <sheetData sheetId="30">
        <row r="6">
          <cell r="D6">
            <v>3911272.72</v>
          </cell>
          <cell r="E6">
            <v>3911272.72</v>
          </cell>
          <cell r="F6">
            <v>7656090.9100000001</v>
          </cell>
          <cell r="G6">
            <v>7656090.9100000001</v>
          </cell>
          <cell r="H6">
            <v>13342000</v>
          </cell>
          <cell r="I6" t="e">
            <v>#NAME?</v>
          </cell>
          <cell r="J6" t="e">
            <v>#NAME?</v>
          </cell>
          <cell r="K6" t="e">
            <v>#NAME?</v>
          </cell>
          <cell r="L6" t="e">
            <v>#NAME?</v>
          </cell>
        </row>
        <row r="7">
          <cell r="I7" t="e">
            <v>#NAME?</v>
          </cell>
          <cell r="J7" t="e">
            <v>#NAME?</v>
          </cell>
          <cell r="K7" t="e">
            <v>#NAME?</v>
          </cell>
          <cell r="L7" t="e">
            <v>#NAME?</v>
          </cell>
        </row>
        <row r="9"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</row>
        <row r="11">
          <cell r="D11">
            <v>3911272.72</v>
          </cell>
          <cell r="E11">
            <v>3911272.72</v>
          </cell>
          <cell r="F11">
            <v>7656090.9100000001</v>
          </cell>
          <cell r="G11">
            <v>7656090.9100000001</v>
          </cell>
          <cell r="H11">
            <v>13342000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  <row r="12">
          <cell r="D12">
            <v>2.2000000000000002</v>
          </cell>
          <cell r="E12">
            <v>2.2000000000000002</v>
          </cell>
          <cell r="F12">
            <v>2.2000000000000002</v>
          </cell>
          <cell r="G12">
            <v>2.2000000000000002</v>
          </cell>
          <cell r="H12">
            <v>2.2000000000000002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</row>
        <row r="13">
          <cell r="D13">
            <v>86047.999840000004</v>
          </cell>
          <cell r="E13">
            <v>86047.999840000004</v>
          </cell>
          <cell r="F13">
            <v>168434.00002000001</v>
          </cell>
          <cell r="G13">
            <v>168434.00002000001</v>
          </cell>
          <cell r="H13">
            <v>293524.00000000006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</row>
      </sheetData>
      <sheetData sheetId="31">
        <row r="6">
          <cell r="D6">
            <v>3935</v>
          </cell>
          <cell r="E6">
            <v>3935</v>
          </cell>
          <cell r="F6">
            <v>16000.01</v>
          </cell>
          <cell r="G6">
            <v>16000.01</v>
          </cell>
          <cell r="H6">
            <v>11430</v>
          </cell>
          <cell r="I6" t="e">
            <v>#NAME?</v>
          </cell>
          <cell r="J6" t="e">
            <v>#NAME?</v>
          </cell>
          <cell r="K6" t="e">
            <v>#NAME?</v>
          </cell>
          <cell r="L6" t="e">
            <v>#NAME?</v>
          </cell>
        </row>
        <row r="8">
          <cell r="B8" t="str">
            <v xml:space="preserve">предмет &lt;______________&gt; договор № ___ от ____ </v>
          </cell>
          <cell r="D8">
            <v>3935</v>
          </cell>
          <cell r="E8">
            <v>3935</v>
          </cell>
          <cell r="F8">
            <v>16000.01</v>
          </cell>
          <cell r="G8">
            <v>16000.01</v>
          </cell>
          <cell r="H8">
            <v>11430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</row>
        <row r="9">
          <cell r="B9" t="str">
            <v xml:space="preserve">предмет &lt;______________&gt; договор № ___ от ____ 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</row>
        <row r="10">
          <cell r="B10" t="str">
            <v xml:space="preserve">предмет &lt;______________&gt; договор № ___ от ____ 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</row>
        <row r="11">
          <cell r="B11" t="str">
            <v xml:space="preserve">предмет &lt;______________&gt; договор № ___ от ____ 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  <row r="13">
          <cell r="D13">
            <v>2510</v>
          </cell>
          <cell r="E13">
            <v>2510</v>
          </cell>
          <cell r="F13">
            <v>0</v>
          </cell>
          <cell r="G13">
            <v>0</v>
          </cell>
          <cell r="H13">
            <v>179260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</row>
        <row r="14"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</row>
        <row r="15"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</row>
        <row r="16"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</row>
        <row r="17"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</row>
        <row r="20">
          <cell r="B20" t="str">
            <v xml:space="preserve">предмет &lt;______________&gt; договор № ___ от ____ 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</row>
        <row r="21">
          <cell r="B21" t="str">
            <v xml:space="preserve">предмет &lt;______________&gt; договор № ___ от ____ 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</row>
        <row r="22">
          <cell r="B22" t="str">
            <v xml:space="preserve">предмет &lt;______________&gt; договор № ___ от ____ 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</row>
        <row r="23">
          <cell r="B23" t="str">
            <v xml:space="preserve">предмет &lt;______________&gt; договор № ___ от ____ 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</row>
        <row r="25">
          <cell r="D25">
            <v>6445</v>
          </cell>
          <cell r="E25">
            <v>6445</v>
          </cell>
          <cell r="F25">
            <v>16000.01</v>
          </cell>
          <cell r="G25">
            <v>16000.01</v>
          </cell>
          <cell r="H25">
            <v>190690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</row>
      </sheetData>
      <sheetData sheetId="32">
        <row r="5">
          <cell r="E5" t="str">
            <v>Сумма кредита</v>
          </cell>
          <cell r="J5" t="str">
            <v>величина процентов</v>
          </cell>
        </row>
        <row r="6">
          <cell r="B6" t="str">
            <v>Банк 1</v>
          </cell>
          <cell r="C6" t="str">
            <v>договор № ___ от ____</v>
          </cell>
          <cell r="J6">
            <v>0</v>
          </cell>
        </row>
        <row r="7">
          <cell r="B7" t="str">
            <v>Банк 2</v>
          </cell>
          <cell r="C7" t="str">
            <v>договор № ___ от ____</v>
          </cell>
          <cell r="J7">
            <v>0</v>
          </cell>
        </row>
        <row r="8">
          <cell r="B8" t="str">
            <v>Банк 3</v>
          </cell>
          <cell r="C8" t="str">
            <v>договор № ___ от ____</v>
          </cell>
          <cell r="J8">
            <v>0</v>
          </cell>
        </row>
        <row r="9">
          <cell r="B9" t="str">
            <v>Банк 3</v>
          </cell>
          <cell r="C9" t="str">
            <v>договор № ___ от ____</v>
          </cell>
          <cell r="J9">
            <v>0</v>
          </cell>
        </row>
        <row r="11">
          <cell r="E11">
            <v>0</v>
          </cell>
          <cell r="H11" t="e">
            <v>#NAME?</v>
          </cell>
          <cell r="I11" t="e">
            <v>#NAME?</v>
          </cell>
          <cell r="J11">
            <v>0</v>
          </cell>
        </row>
        <row r="14">
          <cell r="J14" t="str">
            <v>тыс. руб.</v>
          </cell>
        </row>
        <row r="15">
          <cell r="E15" t="str">
            <v>Сумма кредита</v>
          </cell>
          <cell r="J15" t="str">
            <v>величина процентов</v>
          </cell>
        </row>
        <row r="16">
          <cell r="B16" t="str">
            <v>Банк 1</v>
          </cell>
          <cell r="C16" t="str">
            <v>договор № ___ от ____</v>
          </cell>
          <cell r="J16">
            <v>0</v>
          </cell>
        </row>
        <row r="17">
          <cell r="B17" t="str">
            <v>Банк 2</v>
          </cell>
          <cell r="C17" t="str">
            <v>договор № ___ от ____</v>
          </cell>
          <cell r="J17">
            <v>0</v>
          </cell>
        </row>
        <row r="18">
          <cell r="B18" t="str">
            <v>Банк 3</v>
          </cell>
          <cell r="C18" t="str">
            <v>договор № ___ от ____</v>
          </cell>
          <cell r="J18">
            <v>0</v>
          </cell>
        </row>
        <row r="19">
          <cell r="B19" t="str">
            <v>Банк 3</v>
          </cell>
          <cell r="C19" t="str">
            <v>договор № ___ от ____</v>
          </cell>
          <cell r="J19">
            <v>0</v>
          </cell>
        </row>
        <row r="21">
          <cell r="E21">
            <v>0</v>
          </cell>
          <cell r="H21" t="e">
            <v>#NAME?</v>
          </cell>
          <cell r="I21" t="e">
            <v>#NAME?</v>
          </cell>
          <cell r="J21">
            <v>0</v>
          </cell>
        </row>
      </sheetData>
      <sheetData sheetId="33">
        <row r="7">
          <cell r="B7" t="str">
            <v>Производственное строительство</v>
          </cell>
          <cell r="C7" t="str">
            <v>Всего</v>
          </cell>
          <cell r="H7">
            <v>176743.72500000001</v>
          </cell>
          <cell r="I7">
            <v>176743.72500000001</v>
          </cell>
          <cell r="J7">
            <v>327489</v>
          </cell>
          <cell r="K7">
            <v>327489</v>
          </cell>
          <cell r="L7">
            <v>1511373</v>
          </cell>
          <cell r="M7" t="e">
            <v>#NAME?</v>
          </cell>
          <cell r="N7" t="e">
            <v>#NAME?</v>
          </cell>
          <cell r="O7" t="e">
            <v>#NAME?</v>
          </cell>
          <cell r="P7" t="e">
            <v>#NAME?</v>
          </cell>
        </row>
        <row r="8">
          <cell r="C8" t="str">
            <v xml:space="preserve">    в том числе:</v>
          </cell>
        </row>
        <row r="9">
          <cell r="C9" t="str">
            <v>Эл.тепл.станции</v>
          </cell>
          <cell r="H9">
            <v>169429.848</v>
          </cell>
          <cell r="I9">
            <v>169429.848</v>
          </cell>
          <cell r="J9">
            <v>289528</v>
          </cell>
          <cell r="K9">
            <v>289528</v>
          </cell>
          <cell r="L9">
            <v>1511373</v>
          </cell>
          <cell r="M9" t="e">
            <v>#NAME?</v>
          </cell>
          <cell r="N9" t="e">
            <v>#NAME?</v>
          </cell>
          <cell r="O9" t="e">
            <v>#NAME?</v>
          </cell>
          <cell r="P9" t="e">
            <v>#NAME?</v>
          </cell>
        </row>
        <row r="10">
          <cell r="C10" t="str">
            <v>Тепловые сети</v>
          </cell>
          <cell r="M10" t="e">
            <v>#NAME?</v>
          </cell>
          <cell r="N10" t="e">
            <v>#NAME?</v>
          </cell>
          <cell r="O10" t="e">
            <v>#NAME?</v>
          </cell>
          <cell r="P10" t="e">
            <v>#NAME?</v>
          </cell>
        </row>
        <row r="11">
          <cell r="C11" t="str">
            <v>Оборудование, не входящее в сметы</v>
          </cell>
          <cell r="H11">
            <v>3834.6850000000004</v>
          </cell>
          <cell r="I11">
            <v>3834.6850000000004</v>
          </cell>
          <cell r="J11">
            <v>5085</v>
          </cell>
          <cell r="K11">
            <v>5085</v>
          </cell>
          <cell r="M11" t="e">
            <v>#NAME?</v>
          </cell>
          <cell r="N11" t="e">
            <v>#NAME?</v>
          </cell>
          <cell r="O11" t="e">
            <v>#NAME?</v>
          </cell>
          <cell r="P11" t="e">
            <v>#NAME?</v>
          </cell>
        </row>
        <row r="12">
          <cell r="C12" t="str">
            <v>ПИР б/лет</v>
          </cell>
          <cell r="H12">
            <v>3479.192</v>
          </cell>
          <cell r="I12">
            <v>3479.192</v>
          </cell>
          <cell r="J12">
            <v>32876</v>
          </cell>
          <cell r="K12">
            <v>32876</v>
          </cell>
          <cell r="M12" t="e">
            <v>#NAME?</v>
          </cell>
          <cell r="N12" t="e">
            <v>#NAME?</v>
          </cell>
          <cell r="O12" t="e">
            <v>#NAME?</v>
          </cell>
          <cell r="P12" t="e">
            <v>#NAME?</v>
          </cell>
        </row>
        <row r="13">
          <cell r="C13" t="str">
            <v>Добавить строки</v>
          </cell>
        </row>
        <row r="14">
          <cell r="B14" t="str">
            <v>&lt;Статья расходов 2&gt;</v>
          </cell>
          <cell r="C14" t="str">
            <v>Всего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 t="e">
            <v>#NAME?</v>
          </cell>
          <cell r="O14" t="e">
            <v>#NAME?</v>
          </cell>
          <cell r="P14" t="e">
            <v>#NAME?</v>
          </cell>
        </row>
        <row r="15">
          <cell r="C15" t="str">
            <v xml:space="preserve">    в том числе:</v>
          </cell>
        </row>
        <row r="16">
          <cell r="C16" t="str">
            <v>договор № ___ от ____</v>
          </cell>
          <cell r="M16" t="e">
            <v>#NAME?</v>
          </cell>
          <cell r="N16" t="e">
            <v>#NAME?</v>
          </cell>
          <cell r="O16" t="e">
            <v>#NAME?</v>
          </cell>
          <cell r="P16" t="e">
            <v>#NAME?</v>
          </cell>
        </row>
        <row r="17">
          <cell r="C17" t="str">
            <v>договор № ___ от ____</v>
          </cell>
          <cell r="M17" t="e">
            <v>#NAME?</v>
          </cell>
          <cell r="N17" t="e">
            <v>#NAME?</v>
          </cell>
          <cell r="O17" t="e">
            <v>#NAME?</v>
          </cell>
          <cell r="P17" t="e">
            <v>#NAME?</v>
          </cell>
        </row>
        <row r="18">
          <cell r="C18" t="str">
            <v>договор № ___ от ____</v>
          </cell>
          <cell r="M18" t="e">
            <v>#NAME?</v>
          </cell>
          <cell r="N18" t="e">
            <v>#NAME?</v>
          </cell>
          <cell r="O18" t="e">
            <v>#NAME?</v>
          </cell>
          <cell r="P18" t="e">
            <v>#NAME?</v>
          </cell>
        </row>
        <row r="19">
          <cell r="C19" t="str">
            <v>Добавить строки</v>
          </cell>
        </row>
        <row r="20">
          <cell r="B20" t="str">
            <v>&lt;Статья расходов 3&gt;</v>
          </cell>
          <cell r="C20" t="str">
            <v>Всего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 t="e">
            <v>#NAME?</v>
          </cell>
          <cell r="N20" t="e">
            <v>#NAME?</v>
          </cell>
          <cell r="O20" t="e">
            <v>#NAME?</v>
          </cell>
          <cell r="P20" t="e">
            <v>#NAME?</v>
          </cell>
        </row>
        <row r="21">
          <cell r="C21" t="str">
            <v xml:space="preserve">    в том числе:</v>
          </cell>
        </row>
        <row r="22">
          <cell r="C22" t="str">
            <v>договор № ___ от ____</v>
          </cell>
          <cell r="M22" t="e">
            <v>#NAME?</v>
          </cell>
          <cell r="N22" t="e">
            <v>#NAME?</v>
          </cell>
          <cell r="O22" t="e">
            <v>#NAME?</v>
          </cell>
          <cell r="P22" t="e">
            <v>#NAME?</v>
          </cell>
        </row>
        <row r="23">
          <cell r="C23" t="str">
            <v>договор № ___ от ____</v>
          </cell>
          <cell r="M23" t="e">
            <v>#NAME?</v>
          </cell>
          <cell r="N23" t="e">
            <v>#NAME?</v>
          </cell>
          <cell r="O23" t="e">
            <v>#NAME?</v>
          </cell>
          <cell r="P23" t="e">
            <v>#NAME?</v>
          </cell>
        </row>
        <row r="24">
          <cell r="C24" t="str">
            <v>договор № ___ от ____</v>
          </cell>
          <cell r="M24" t="e">
            <v>#NAME?</v>
          </cell>
          <cell r="N24" t="e">
            <v>#NAME?</v>
          </cell>
          <cell r="O24" t="e">
            <v>#NAME?</v>
          </cell>
          <cell r="P24" t="e">
            <v>#NAME?</v>
          </cell>
        </row>
        <row r="25">
          <cell r="C25" t="str">
            <v>Добавить строки</v>
          </cell>
        </row>
        <row r="27">
          <cell r="C27" t="str">
            <v>Всего, стоимость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 t="e">
            <v>#NAME?</v>
          </cell>
          <cell r="N27" t="e">
            <v>#NAME?</v>
          </cell>
          <cell r="O27" t="e">
            <v>#NAME?</v>
          </cell>
          <cell r="P27" t="e">
            <v>#NAME?</v>
          </cell>
        </row>
        <row r="28">
          <cell r="C28" t="str">
            <v xml:space="preserve"> - площадь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 t="e">
            <v>#NAME?</v>
          </cell>
          <cell r="N28" t="e">
            <v>#NAME?</v>
          </cell>
          <cell r="O28" t="e">
            <v>#NAME?</v>
          </cell>
          <cell r="P28" t="e">
            <v>#NAME?</v>
          </cell>
        </row>
        <row r="29">
          <cell r="C29" t="str">
            <v xml:space="preserve">    в том числе:</v>
          </cell>
        </row>
        <row r="30">
          <cell r="C30" t="str">
            <v>договор № ___ от ____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</row>
        <row r="31">
          <cell r="C31" t="str">
            <v xml:space="preserve"> - площадь</v>
          </cell>
          <cell r="M31" t="e">
            <v>#NAME?</v>
          </cell>
          <cell r="N31" t="e">
            <v>#NAME?</v>
          </cell>
          <cell r="O31" t="e">
            <v>#NAME?</v>
          </cell>
          <cell r="P31" t="e">
            <v>#NAME?</v>
          </cell>
        </row>
        <row r="32">
          <cell r="C32" t="str">
            <v>договор № ___ от ____</v>
          </cell>
          <cell r="M32" t="e">
            <v>#NAME?</v>
          </cell>
          <cell r="N32" t="e">
            <v>#NAME?</v>
          </cell>
          <cell r="O32" t="e">
            <v>#NAME?</v>
          </cell>
          <cell r="P32" t="e">
            <v>#NAME?</v>
          </cell>
        </row>
        <row r="33">
          <cell r="C33" t="str">
            <v xml:space="preserve"> - площадь</v>
          </cell>
          <cell r="M33" t="e">
            <v>#NAME?</v>
          </cell>
          <cell r="N33" t="e">
            <v>#NAME?</v>
          </cell>
          <cell r="O33" t="e">
            <v>#NAME?</v>
          </cell>
          <cell r="P33" t="e">
            <v>#NAME?</v>
          </cell>
        </row>
        <row r="34">
          <cell r="C34" t="str">
            <v>договор № ___ от ____</v>
          </cell>
          <cell r="M34" t="e">
            <v>#NAME?</v>
          </cell>
          <cell r="N34" t="e">
            <v>#NAME?</v>
          </cell>
          <cell r="O34" t="e">
            <v>#NAME?</v>
          </cell>
          <cell r="P34" t="e">
            <v>#NAME?</v>
          </cell>
        </row>
        <row r="35">
          <cell r="C35" t="str">
            <v xml:space="preserve"> - площадь</v>
          </cell>
          <cell r="M35" t="e">
            <v>#NAME?</v>
          </cell>
          <cell r="N35" t="e">
            <v>#NAME?</v>
          </cell>
          <cell r="O35" t="e">
            <v>#NAME?</v>
          </cell>
          <cell r="P35" t="e">
            <v>#NAME?</v>
          </cell>
        </row>
        <row r="37">
          <cell r="H37">
            <v>176743.72500000001</v>
          </cell>
          <cell r="I37">
            <v>176743.72500000001</v>
          </cell>
          <cell r="J37">
            <v>327489</v>
          </cell>
          <cell r="K37">
            <v>327489</v>
          </cell>
          <cell r="L37">
            <v>1511373</v>
          </cell>
          <cell r="M37" t="e">
            <v>#NAME?</v>
          </cell>
          <cell r="N37" t="e">
            <v>#NAME?</v>
          </cell>
          <cell r="O37" t="e">
            <v>#NAME?</v>
          </cell>
          <cell r="P37" t="e">
            <v>#NAME?</v>
          </cell>
        </row>
        <row r="39">
          <cell r="H39">
            <v>176655.76400000002</v>
          </cell>
          <cell r="I39">
            <v>176655.76400000002</v>
          </cell>
          <cell r="J39">
            <v>327489</v>
          </cell>
          <cell r="K39">
            <v>327489</v>
          </cell>
          <cell r="L39">
            <v>211592</v>
          </cell>
          <cell r="M39" t="e">
            <v>#NAME?</v>
          </cell>
          <cell r="N39" t="e">
            <v>#NAME?</v>
          </cell>
          <cell r="O39" t="e">
            <v>#NAME?</v>
          </cell>
          <cell r="P39" t="e">
            <v>#NAME?</v>
          </cell>
        </row>
        <row r="40">
          <cell r="H40">
            <v>176655.76400000002</v>
          </cell>
          <cell r="I40">
            <v>176655.76400000002</v>
          </cell>
          <cell r="J40">
            <v>327489</v>
          </cell>
          <cell r="K40">
            <v>327489</v>
          </cell>
          <cell r="L40">
            <v>77196</v>
          </cell>
          <cell r="M40" t="e">
            <v>#NAME?</v>
          </cell>
          <cell r="N40" t="e">
            <v>#NAME?</v>
          </cell>
          <cell r="O40" t="e">
            <v>#NAME?</v>
          </cell>
          <cell r="P40" t="e">
            <v>#NAME?</v>
          </cell>
        </row>
        <row r="41">
          <cell r="L41">
            <v>134396</v>
          </cell>
          <cell r="M41" t="e">
            <v>#NAME?</v>
          </cell>
          <cell r="N41" t="e">
            <v>#NAME?</v>
          </cell>
          <cell r="O41" t="e">
            <v>#NAME?</v>
          </cell>
          <cell r="P41" t="e">
            <v>#NAME?</v>
          </cell>
        </row>
        <row r="42"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1299781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</row>
        <row r="43">
          <cell r="M43" t="e">
            <v>#NAME?</v>
          </cell>
          <cell r="N43" t="e">
            <v>#NAME?</v>
          </cell>
          <cell r="O43" t="e">
            <v>#NAME?</v>
          </cell>
          <cell r="P43" t="e">
            <v>#NAME?</v>
          </cell>
        </row>
        <row r="44">
          <cell r="L44">
            <v>1299781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</row>
        <row r="45">
          <cell r="M45" t="e">
            <v>#NAME?</v>
          </cell>
          <cell r="N45" t="e">
            <v>#NAME?</v>
          </cell>
          <cell r="O45" t="e">
            <v>#NAME?</v>
          </cell>
          <cell r="P45" t="e">
            <v>#NAME?</v>
          </cell>
        </row>
        <row r="46">
          <cell r="M46" t="e">
            <v>#NAME?</v>
          </cell>
          <cell r="N46" t="e">
            <v>#NAME?</v>
          </cell>
          <cell r="O46" t="e">
            <v>#NAME?</v>
          </cell>
          <cell r="P46" t="e">
            <v>#NAME?</v>
          </cell>
        </row>
      </sheetData>
      <sheetData sheetId="34">
        <row r="6">
          <cell r="B6" t="str">
            <v>Выплаты соц.характера</v>
          </cell>
          <cell r="D6">
            <v>7728.4000000000005</v>
          </cell>
          <cell r="E6">
            <v>7726.5</v>
          </cell>
          <cell r="F6">
            <v>25084</v>
          </cell>
          <cell r="G6">
            <v>25084</v>
          </cell>
          <cell r="H6">
            <v>60128</v>
          </cell>
          <cell r="I6" t="e">
            <v>#NAME?</v>
          </cell>
          <cell r="J6" t="e">
            <v>#NAME?</v>
          </cell>
          <cell r="K6" t="e">
            <v>#NAME?</v>
          </cell>
          <cell r="L6" t="e">
            <v>#NAME?</v>
          </cell>
        </row>
        <row r="7">
          <cell r="B7" t="str">
            <v>Единовременные пособия, всего</v>
          </cell>
          <cell r="D7">
            <v>1547.6999999999998</v>
          </cell>
          <cell r="E7">
            <v>1547.3999999999999</v>
          </cell>
          <cell r="F7">
            <v>2511</v>
          </cell>
          <cell r="G7">
            <v>2511</v>
          </cell>
          <cell r="H7">
            <v>5591</v>
          </cell>
          <cell r="I7" t="e">
            <v>#NAME?</v>
          </cell>
          <cell r="J7" t="e">
            <v>#NAME?</v>
          </cell>
          <cell r="K7" t="e">
            <v>#NAME?</v>
          </cell>
          <cell r="L7" t="e">
            <v>#NAME?</v>
          </cell>
        </row>
        <row r="9">
          <cell r="B9" t="str">
            <v>Выплаты единовременного поощрения к юбилейным датам в размере оклада</v>
          </cell>
          <cell r="D9">
            <v>239.3</v>
          </cell>
          <cell r="E9">
            <v>239</v>
          </cell>
          <cell r="F9">
            <v>917</v>
          </cell>
          <cell r="G9">
            <v>917</v>
          </cell>
          <cell r="H9">
            <v>167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</row>
        <row r="10">
          <cell r="B10" t="str">
            <v>Премирование работника к дню Энергетика, к Юбилею предприятия ( в том числе удостоенных отраслевых, ведомственных наград, почетных званий)</v>
          </cell>
          <cell r="D10">
            <v>1169.0999999999999</v>
          </cell>
          <cell r="E10">
            <v>1169.0999999999999</v>
          </cell>
          <cell r="F10">
            <v>1081</v>
          </cell>
          <cell r="G10">
            <v>1081</v>
          </cell>
          <cell r="H10">
            <v>770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</row>
        <row r="11">
          <cell r="B11" t="str">
            <v>Пособие работникам, вступающим в брак</v>
          </cell>
          <cell r="D11">
            <v>40</v>
          </cell>
          <cell r="E11">
            <v>40</v>
          </cell>
          <cell r="F11">
            <v>78</v>
          </cell>
          <cell r="G11">
            <v>78</v>
          </cell>
          <cell r="H11">
            <v>51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  <row r="12">
          <cell r="B12" t="str">
            <v>Посбие одиноким матерям</v>
          </cell>
          <cell r="D12">
            <v>18</v>
          </cell>
          <cell r="E12">
            <v>18</v>
          </cell>
          <cell r="F12">
            <v>345</v>
          </cell>
          <cell r="G12">
            <v>345</v>
          </cell>
          <cell r="H12">
            <v>205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</row>
        <row r="13">
          <cell r="B13" t="str">
            <v>Пособие на рождение ребенка</v>
          </cell>
          <cell r="D13">
            <v>0</v>
          </cell>
          <cell r="E13">
            <v>0</v>
          </cell>
          <cell r="F13">
            <v>85</v>
          </cell>
          <cell r="G13">
            <v>85</v>
          </cell>
          <cell r="H13">
            <v>0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</row>
        <row r="14">
          <cell r="B14" t="str">
            <v>Пособие военнослужащим, уволенным в запас и вернувшимся для работы в Общество</v>
          </cell>
          <cell r="D14">
            <v>0</v>
          </cell>
          <cell r="E14">
            <v>0</v>
          </cell>
          <cell r="F14">
            <v>5</v>
          </cell>
          <cell r="G14">
            <v>5</v>
          </cell>
          <cell r="H14">
            <v>25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</row>
        <row r="15">
          <cell r="B15" t="str">
            <v>пособия при получении инвалидности и иждивенцам при гибели на производстве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3454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</row>
        <row r="16">
          <cell r="B16" t="str">
            <v>Пособие при достижении пенсионного возраста (при увольнении)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417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</row>
        <row r="17">
          <cell r="B17" t="str">
            <v>пособие матери или отцу, если жена находится на иждивении мужа, пособие на рождение ребенка, сверх выплат, установленных законодательством РФ</v>
          </cell>
          <cell r="D17">
            <v>80</v>
          </cell>
          <cell r="E17">
            <v>80</v>
          </cell>
          <cell r="F17">
            <v>0</v>
          </cell>
          <cell r="G17">
            <v>0</v>
          </cell>
          <cell r="H17">
            <v>51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</row>
        <row r="18">
          <cell r="B18" t="str">
            <v>Ежемесячное пособие работнику, находящемуся в отпуске по уходу за ребенком до 1,5 лет в размере 2-х МРОТ</v>
          </cell>
          <cell r="D18">
            <v>1.3</v>
          </cell>
          <cell r="E18">
            <v>1.3</v>
          </cell>
          <cell r="F18">
            <v>0</v>
          </cell>
          <cell r="G18">
            <v>0</v>
          </cell>
          <cell r="H18">
            <v>451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</row>
        <row r="19">
          <cell r="B19" t="str">
            <v>&lt;Пособие 3&gt;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</row>
        <row r="21">
          <cell r="B21" t="str">
            <v>Доплаты к пособиям неработающим инвалидам, всего</v>
          </cell>
          <cell r="D21">
            <v>10</v>
          </cell>
          <cell r="E21">
            <v>10</v>
          </cell>
          <cell r="F21">
            <v>160</v>
          </cell>
          <cell r="G21">
            <v>160</v>
          </cell>
          <cell r="H21">
            <v>0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</row>
        <row r="22">
          <cell r="B22" t="str">
            <v>Материальная помощь, всего</v>
          </cell>
          <cell r="D22">
            <v>3536.2</v>
          </cell>
          <cell r="E22">
            <v>3536.2</v>
          </cell>
          <cell r="F22">
            <v>1340</v>
          </cell>
          <cell r="G22">
            <v>1340</v>
          </cell>
          <cell r="H22">
            <v>11280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</row>
        <row r="24">
          <cell r="B24" t="str">
            <v>Предоставление работникам Общества материальной помощи на смерть родных</v>
          </cell>
          <cell r="D24">
            <v>52.5</v>
          </cell>
          <cell r="E24">
            <v>52.5</v>
          </cell>
          <cell r="F24">
            <v>332</v>
          </cell>
          <cell r="G24">
            <v>332</v>
          </cell>
          <cell r="H24">
            <v>432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</row>
        <row r="25">
          <cell r="B25" t="str">
            <v>Материальная помощь пенсионерам</v>
          </cell>
          <cell r="D25">
            <v>2</v>
          </cell>
          <cell r="E25">
            <v>2</v>
          </cell>
          <cell r="F25">
            <v>85</v>
          </cell>
          <cell r="G25">
            <v>85</v>
          </cell>
          <cell r="H25">
            <v>154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</row>
        <row r="26">
          <cell r="B26" t="str">
            <v>Материальная помощь находящимся на больничном листе свыше 3 мес.</v>
          </cell>
          <cell r="D26">
            <v>131.5</v>
          </cell>
          <cell r="E26">
            <v>131.5</v>
          </cell>
          <cell r="F26">
            <v>0</v>
          </cell>
          <cell r="G26">
            <v>0</v>
          </cell>
          <cell r="H26">
            <v>30</v>
          </cell>
          <cell r="I26" t="e">
            <v>#NAME?</v>
          </cell>
          <cell r="J26" t="e">
            <v>#NAME?</v>
          </cell>
          <cell r="K26" t="e">
            <v>#NAME?</v>
          </cell>
          <cell r="L26" t="e">
            <v>#NAME?</v>
          </cell>
        </row>
        <row r="27">
          <cell r="B27" t="str">
            <v>Материальная помощь при чрезвычайных обстоятельствах</v>
          </cell>
          <cell r="D27">
            <v>0</v>
          </cell>
          <cell r="E27">
            <v>0</v>
          </cell>
          <cell r="F27">
            <v>403</v>
          </cell>
          <cell r="G27">
            <v>403</v>
          </cell>
          <cell r="H27">
            <v>86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</row>
        <row r="28">
          <cell r="B28" t="str">
            <v>Материальная помощь многодетным семьям при совокупном доходе ниже прожиточного минимума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411</v>
          </cell>
          <cell r="I28" t="e">
            <v>#NAME?</v>
          </cell>
          <cell r="J28" t="e">
            <v>#NAME?</v>
          </cell>
          <cell r="K28" t="e">
            <v>#NAME?</v>
          </cell>
          <cell r="L28" t="e">
            <v>#NAME?</v>
          </cell>
        </row>
        <row r="29">
          <cell r="B29" t="str">
            <v>Материальная помощь при увольнении в связи с призывом в Армию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26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</row>
        <row r="30">
          <cell r="B30" t="str">
            <v>Оказание материальной помощи на лечение к отпуску работникам Общества в размере оклада</v>
          </cell>
          <cell r="D30">
            <v>3350.2</v>
          </cell>
          <cell r="E30">
            <v>3350.2</v>
          </cell>
          <cell r="F30">
            <v>520</v>
          </cell>
          <cell r="G30">
            <v>520</v>
          </cell>
          <cell r="H30">
            <v>10141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</row>
        <row r="31">
          <cell r="B31" t="str">
            <v>&lt;Материальная помощь 3&gt;</v>
          </cell>
          <cell r="I31" t="e">
            <v>#NAME?</v>
          </cell>
          <cell r="J31" t="e">
            <v>#NAME?</v>
          </cell>
          <cell r="K31" t="e">
            <v>#NAME?</v>
          </cell>
          <cell r="L31" t="e">
            <v>#NAME?</v>
          </cell>
        </row>
        <row r="33">
          <cell r="B33" t="str">
            <v>Компенсация расходов связанных с погребением</v>
          </cell>
          <cell r="D33">
            <v>162.6</v>
          </cell>
          <cell r="E33">
            <v>162.6</v>
          </cell>
          <cell r="F33">
            <v>0</v>
          </cell>
          <cell r="G33">
            <v>0</v>
          </cell>
          <cell r="H33">
            <v>481</v>
          </cell>
          <cell r="I33" t="e">
            <v>#NAME?</v>
          </cell>
          <cell r="J33" t="e">
            <v>#NAME?</v>
          </cell>
          <cell r="K33" t="e">
            <v>#NAME?</v>
          </cell>
          <cell r="L33" t="e">
            <v>#NAME?</v>
          </cell>
        </row>
        <row r="34">
          <cell r="B34" t="str">
            <v>Средства, перечисл. проф. и др. организациям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 t="e">
            <v>#NAME?</v>
          </cell>
          <cell r="J34" t="e">
            <v>#NAME?</v>
          </cell>
          <cell r="K34" t="e">
            <v>#NAME?</v>
          </cell>
          <cell r="L34" t="e">
            <v>#NAME?</v>
          </cell>
        </row>
        <row r="35">
          <cell r="B35" t="str">
            <v>Компенсации затрат за использование электрической и тепловой энергии</v>
          </cell>
          <cell r="D35">
            <v>888.8</v>
          </cell>
          <cell r="E35">
            <v>888</v>
          </cell>
          <cell r="F35">
            <v>4109</v>
          </cell>
          <cell r="G35">
            <v>4109</v>
          </cell>
          <cell r="H35">
            <v>4106</v>
          </cell>
          <cell r="I35" t="e">
            <v>#NAME?</v>
          </cell>
          <cell r="J35" t="e">
            <v>#NAME?</v>
          </cell>
          <cell r="K35" t="e">
            <v>#NAME?</v>
          </cell>
          <cell r="L35" t="e">
            <v>#NAME?</v>
          </cell>
        </row>
        <row r="36">
          <cell r="B36" t="str">
            <v>Прибыль на поощрение</v>
          </cell>
          <cell r="D36">
            <v>0</v>
          </cell>
          <cell r="E36">
            <v>0</v>
          </cell>
          <cell r="F36">
            <v>12831</v>
          </cell>
          <cell r="G36">
            <v>12831</v>
          </cell>
          <cell r="H36">
            <v>30064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</row>
        <row r="37">
          <cell r="B37" t="str">
            <v>Оплата стоимости путевок на лечение</v>
          </cell>
          <cell r="D37">
            <v>125.6</v>
          </cell>
          <cell r="E37">
            <v>125.6</v>
          </cell>
          <cell r="F37">
            <v>2437</v>
          </cell>
          <cell r="G37">
            <v>2437</v>
          </cell>
          <cell r="H37">
            <v>2841</v>
          </cell>
          <cell r="I37" t="e">
            <v>#NAME?</v>
          </cell>
          <cell r="J37" t="e">
            <v>#NAME?</v>
          </cell>
          <cell r="K37" t="e">
            <v>#NAME?</v>
          </cell>
          <cell r="L37" t="e">
            <v>#NAME?</v>
          </cell>
        </row>
        <row r="38">
          <cell r="B38" t="str">
            <v>Оплата за учебу работников и их детей</v>
          </cell>
          <cell r="D38">
            <v>381.8</v>
          </cell>
          <cell r="E38">
            <v>381</v>
          </cell>
          <cell r="F38">
            <v>0</v>
          </cell>
          <cell r="G38">
            <v>0</v>
          </cell>
          <cell r="H38">
            <v>0</v>
          </cell>
          <cell r="I38" t="e">
            <v>#NAME?</v>
          </cell>
          <cell r="J38" t="e">
            <v>#NAME?</v>
          </cell>
          <cell r="K38" t="e">
            <v>#NAME?</v>
          </cell>
          <cell r="L38" t="e">
            <v>#NAME?</v>
          </cell>
        </row>
        <row r="39">
          <cell r="B39" t="str">
            <v>Оплата к проезду к месту проведения отпуска</v>
          </cell>
          <cell r="D39">
            <v>85</v>
          </cell>
          <cell r="E39">
            <v>85</v>
          </cell>
          <cell r="F39">
            <v>520</v>
          </cell>
          <cell r="G39">
            <v>520</v>
          </cell>
          <cell r="H39">
            <v>1398</v>
          </cell>
          <cell r="I39" t="e">
            <v>#NAME?</v>
          </cell>
          <cell r="J39" t="e">
            <v>#NAME?</v>
          </cell>
          <cell r="K39" t="e">
            <v>#NAME?</v>
          </cell>
          <cell r="L39" t="e">
            <v>#NAME?</v>
          </cell>
        </row>
        <row r="40">
          <cell r="B40" t="str">
            <v>Оплата детских новогодних подарков</v>
          </cell>
          <cell r="D40">
            <v>120</v>
          </cell>
          <cell r="E40">
            <v>120</v>
          </cell>
          <cell r="F40">
            <v>306</v>
          </cell>
          <cell r="G40">
            <v>306</v>
          </cell>
          <cell r="H40">
            <v>342</v>
          </cell>
          <cell r="I40" t="e">
            <v>#NAME?</v>
          </cell>
          <cell r="J40" t="e">
            <v>#NAME?</v>
          </cell>
          <cell r="K40" t="e">
            <v>#NAME?</v>
          </cell>
          <cell r="L40" t="e">
            <v>#NAME?</v>
          </cell>
        </row>
        <row r="41">
          <cell r="B41" t="str">
            <v>Премии победителям в смотрах-конкурсах</v>
          </cell>
          <cell r="D41">
            <v>0</v>
          </cell>
          <cell r="E41">
            <v>0</v>
          </cell>
          <cell r="F41">
            <v>100</v>
          </cell>
          <cell r="G41">
            <v>100</v>
          </cell>
          <cell r="H41">
            <v>0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</row>
        <row r="42">
          <cell r="B42" t="str">
            <v>Премирование освобожденных работников профкома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489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</row>
        <row r="43">
          <cell r="B43" t="str">
            <v>Оплата дополнительно предоставленных по коллективному договору дней отпуска</v>
          </cell>
          <cell r="D43">
            <v>86.4</v>
          </cell>
          <cell r="E43">
            <v>86.4</v>
          </cell>
          <cell r="F43">
            <v>24</v>
          </cell>
          <cell r="G43">
            <v>24</v>
          </cell>
          <cell r="H43">
            <v>1243</v>
          </cell>
          <cell r="I43" t="e">
            <v>#NAME?</v>
          </cell>
          <cell r="J43" t="e">
            <v>#NAME?</v>
          </cell>
          <cell r="K43" t="e">
            <v>#NAME?</v>
          </cell>
          <cell r="L43" t="e">
            <v>#NAME?</v>
          </cell>
        </row>
        <row r="44">
          <cell r="B44" t="str">
            <v>Оплата абонементов</v>
          </cell>
          <cell r="D44">
            <v>0</v>
          </cell>
          <cell r="E44">
            <v>0</v>
          </cell>
          <cell r="F44">
            <v>679</v>
          </cell>
          <cell r="G44">
            <v>679</v>
          </cell>
          <cell r="H44">
            <v>0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</row>
        <row r="45">
          <cell r="B45" t="str">
            <v>Компенсация затрат на топливо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20</v>
          </cell>
          <cell r="I45" t="e">
            <v>#NAME?</v>
          </cell>
          <cell r="J45" t="e">
            <v>#NAME?</v>
          </cell>
          <cell r="K45" t="e">
            <v>#NAME?</v>
          </cell>
          <cell r="L45" t="e">
            <v>#NAME?</v>
          </cell>
        </row>
        <row r="46">
          <cell r="B46" t="str">
            <v>Компенсация затрат на содержание детей в детских дошкольных учреждениях</v>
          </cell>
          <cell r="D46">
            <v>65.3</v>
          </cell>
          <cell r="E46">
            <v>65.3</v>
          </cell>
          <cell r="F46">
            <v>23</v>
          </cell>
          <cell r="G46">
            <v>23</v>
          </cell>
          <cell r="H46">
            <v>2053</v>
          </cell>
          <cell r="I46" t="e">
            <v>#NAME?</v>
          </cell>
          <cell r="J46" t="e">
            <v>#NAME?</v>
          </cell>
          <cell r="K46" t="e">
            <v>#NAME?</v>
          </cell>
          <cell r="L46" t="e">
            <v>#NAME?</v>
          </cell>
        </row>
        <row r="47">
          <cell r="B47" t="str">
            <v>Доплата к пособию по безработице 30 % от среднего заработка в течении 2 месяцев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220</v>
          </cell>
          <cell r="I47" t="e">
            <v>#NAME?</v>
          </cell>
          <cell r="J47" t="e">
            <v>#NAME?</v>
          </cell>
          <cell r="K47" t="e">
            <v>#NAME?</v>
          </cell>
          <cell r="L47" t="e">
            <v>#NAME?</v>
          </cell>
        </row>
        <row r="48">
          <cell r="B48" t="str">
            <v>Прочие (спартакиада, медикаменты)</v>
          </cell>
          <cell r="D48">
            <v>719</v>
          </cell>
          <cell r="E48">
            <v>719</v>
          </cell>
          <cell r="F48">
            <v>44</v>
          </cell>
          <cell r="G48">
            <v>44</v>
          </cell>
          <cell r="H48">
            <v>0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</row>
        <row r="50">
          <cell r="D50">
            <v>7728.4000000000005</v>
          </cell>
          <cell r="E50">
            <v>7726.5</v>
          </cell>
          <cell r="F50">
            <v>25084</v>
          </cell>
          <cell r="G50">
            <v>25084</v>
          </cell>
          <cell r="H50">
            <v>60128</v>
          </cell>
          <cell r="I50" t="e">
            <v>#NAME?</v>
          </cell>
          <cell r="J50" t="e">
            <v>#NAME?</v>
          </cell>
          <cell r="K50" t="e">
            <v>#NAME?</v>
          </cell>
          <cell r="L50" t="e">
            <v>#NAME?</v>
          </cell>
        </row>
      </sheetData>
      <sheetData sheetId="35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105547</v>
          </cell>
          <cell r="I6">
            <v>105547</v>
          </cell>
          <cell r="J6">
            <v>35182.333333333336</v>
          </cell>
          <cell r="K6">
            <v>35182.333333333336</v>
          </cell>
          <cell r="L6">
            <v>71784</v>
          </cell>
          <cell r="M6">
            <v>71784</v>
          </cell>
          <cell r="O6" t="e">
            <v>#NAME?</v>
          </cell>
          <cell r="P6" t="e">
            <v>#NAME?</v>
          </cell>
          <cell r="Q6" t="e">
            <v>#NAME?</v>
          </cell>
          <cell r="R6" t="e">
            <v>#NAME?</v>
          </cell>
        </row>
        <row r="7">
          <cell r="H7">
            <v>105547</v>
          </cell>
          <cell r="I7">
            <v>105547</v>
          </cell>
          <cell r="J7">
            <v>35182.333333333336</v>
          </cell>
          <cell r="K7">
            <v>35182.333333333336</v>
          </cell>
          <cell r="L7">
            <v>71784</v>
          </cell>
          <cell r="M7">
            <v>71784</v>
          </cell>
          <cell r="N7">
            <v>228101</v>
          </cell>
          <cell r="O7" t="e">
            <v>#NAME?</v>
          </cell>
          <cell r="P7" t="e">
            <v>#NAME?</v>
          </cell>
          <cell r="Q7" t="e">
            <v>#NAME?</v>
          </cell>
          <cell r="R7" t="e">
            <v>#NAME?</v>
          </cell>
        </row>
        <row r="8">
          <cell r="J8">
            <v>0</v>
          </cell>
          <cell r="K8">
            <v>0</v>
          </cell>
          <cell r="O8" t="e">
            <v>#NAME?</v>
          </cell>
          <cell r="P8" t="e">
            <v>#NAME?</v>
          </cell>
          <cell r="Q8" t="e">
            <v>#NAME?</v>
          </cell>
          <cell r="R8" t="e">
            <v>#NAME?</v>
          </cell>
        </row>
      </sheetData>
      <sheetData sheetId="36">
        <row r="6">
          <cell r="I6" t="e">
            <v>#NAME?</v>
          </cell>
          <cell r="J6" t="e">
            <v>#NAME?</v>
          </cell>
          <cell r="K6" t="e">
            <v>#NAME?</v>
          </cell>
          <cell r="L6" t="e">
            <v>#NAME?</v>
          </cell>
        </row>
        <row r="7">
          <cell r="I7" t="e">
            <v>#NAME?</v>
          </cell>
          <cell r="J7" t="e">
            <v>#NAME?</v>
          </cell>
          <cell r="K7" t="e">
            <v>#NAME?</v>
          </cell>
          <cell r="L7" t="e">
            <v>#NAME?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</row>
        <row r="9"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</row>
        <row r="11">
          <cell r="D11">
            <v>5602</v>
          </cell>
          <cell r="E11">
            <v>5602</v>
          </cell>
          <cell r="F11">
            <v>10356</v>
          </cell>
          <cell r="G11">
            <v>10356</v>
          </cell>
          <cell r="H11">
            <v>18326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</sheetData>
      <sheetData sheetId="37">
        <row r="7">
          <cell r="B7" t="str">
            <v>Проведение спортивных мероприятий</v>
          </cell>
          <cell r="D7">
            <v>583</v>
          </cell>
          <cell r="E7">
            <v>583</v>
          </cell>
          <cell r="F7">
            <v>1732</v>
          </cell>
          <cell r="G7">
            <v>1732</v>
          </cell>
          <cell r="H7">
            <v>1871</v>
          </cell>
          <cell r="I7" t="e">
            <v>#NAME?</v>
          </cell>
          <cell r="J7" t="e">
            <v>#NAME?</v>
          </cell>
          <cell r="K7" t="e">
            <v>#NAME?</v>
          </cell>
          <cell r="L7" t="e">
            <v>#NAME?</v>
          </cell>
        </row>
        <row r="8">
          <cell r="B8" t="str">
            <v>Проведение культурно-просветительских мероприятий</v>
          </cell>
          <cell r="D8">
            <v>2229</v>
          </cell>
          <cell r="E8">
            <v>2229</v>
          </cell>
          <cell r="F8">
            <v>2118</v>
          </cell>
          <cell r="G8">
            <v>2118</v>
          </cell>
          <cell r="H8">
            <v>1630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</row>
        <row r="9">
          <cell r="B9" t="str">
            <v>Пени</v>
          </cell>
          <cell r="D9">
            <v>62</v>
          </cell>
          <cell r="E9">
            <v>62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</row>
        <row r="10">
          <cell r="B10" t="str">
            <v>Госпошлина</v>
          </cell>
          <cell r="D10">
            <v>131</v>
          </cell>
          <cell r="E10">
            <v>131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</row>
        <row r="11">
          <cell r="B11" t="str">
            <v>Списание дебиторской задолженности</v>
          </cell>
          <cell r="D11">
            <v>665</v>
          </cell>
          <cell r="E11">
            <v>666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  <row r="12">
          <cell r="B12" t="str">
            <v>Прибыль на социальное развитие</v>
          </cell>
          <cell r="D12">
            <v>1513</v>
          </cell>
          <cell r="E12">
            <v>1513</v>
          </cell>
          <cell r="F12">
            <v>3033</v>
          </cell>
          <cell r="G12">
            <v>3033</v>
          </cell>
          <cell r="H12">
            <v>3282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</row>
        <row r="13">
          <cell r="B13" t="str">
            <v>Общесистемные расходы</v>
          </cell>
          <cell r="F13">
            <v>9378</v>
          </cell>
          <cell r="G13">
            <v>9378</v>
          </cell>
          <cell r="H13">
            <v>17450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</row>
        <row r="14">
          <cell r="B14" t="str">
            <v>Отчисления в профком</v>
          </cell>
          <cell r="F14">
            <v>1766</v>
          </cell>
          <cell r="G14">
            <v>1766</v>
          </cell>
          <cell r="H14">
            <v>1319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</row>
        <row r="15">
          <cell r="B15" t="str">
            <v>Подготовка кадров</v>
          </cell>
          <cell r="F15">
            <v>1014</v>
          </cell>
          <cell r="G15">
            <v>1014</v>
          </cell>
          <cell r="H15">
            <v>814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</row>
        <row r="16">
          <cell r="B16" t="str">
            <v>Ритуальные услуги</v>
          </cell>
          <cell r="F16">
            <v>753</v>
          </cell>
          <cell r="G16">
            <v>753</v>
          </cell>
          <cell r="H16">
            <v>572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</row>
        <row r="17">
          <cell r="B17" t="str">
            <v>Представительские расходы</v>
          </cell>
          <cell r="F17">
            <v>126</v>
          </cell>
          <cell r="G17">
            <v>126</v>
          </cell>
          <cell r="H17">
            <v>61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</row>
        <row r="18">
          <cell r="B18" t="str">
            <v>Фонд накопления</v>
          </cell>
          <cell r="F18">
            <v>0</v>
          </cell>
          <cell r="G18">
            <v>0</v>
          </cell>
          <cell r="H18">
            <v>0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</row>
        <row r="19">
          <cell r="B19" t="str">
            <v>ЕСН</v>
          </cell>
          <cell r="F19">
            <v>1990</v>
          </cell>
          <cell r="G19">
            <v>1990</v>
          </cell>
          <cell r="H19">
            <v>7817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</row>
        <row r="20">
          <cell r="B20" t="str">
            <v>НДС из прибыли по непром.ОФ</v>
          </cell>
          <cell r="F20">
            <v>50</v>
          </cell>
          <cell r="G20">
            <v>50</v>
          </cell>
          <cell r="H20">
            <v>50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</row>
        <row r="21">
          <cell r="B21" t="str">
            <v>Прочие</v>
          </cell>
          <cell r="D21">
            <v>15008</v>
          </cell>
          <cell r="E21">
            <v>15008</v>
          </cell>
          <cell r="F21">
            <v>7518.71</v>
          </cell>
          <cell r="G21">
            <v>7518.71</v>
          </cell>
          <cell r="H21">
            <v>5842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</row>
        <row r="23">
          <cell r="D23">
            <v>20191</v>
          </cell>
          <cell r="E23">
            <v>20192</v>
          </cell>
          <cell r="F23">
            <v>29478.71</v>
          </cell>
          <cell r="G23">
            <v>29478.71</v>
          </cell>
          <cell r="H23">
            <v>40708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</row>
      </sheetData>
      <sheetData sheetId="38">
        <row r="6">
          <cell r="B6" t="str">
            <v>Дополнительные расходы "СО-ЦДУ ЕЭС" на рынок системных услуг</v>
          </cell>
          <cell r="H6">
            <v>8773.3790000000008</v>
          </cell>
        </row>
        <row r="7">
          <cell r="B7" t="str">
            <v>Стоимостной небаланс на дату введения РД (на 01.07.06)</v>
          </cell>
          <cell r="H7">
            <v>88626.438999999998</v>
          </cell>
        </row>
        <row r="8">
          <cell r="B8" t="str">
            <v>Отклонение затрат на ремонты относительно затрат, утвержденных "ЦКБ Энергоремонт"</v>
          </cell>
          <cell r="H8">
            <v>487924.87</v>
          </cell>
        </row>
        <row r="9">
          <cell r="B9" t="str">
            <v>&lt;Статья расходов&gt;</v>
          </cell>
        </row>
        <row r="10">
          <cell r="B10" t="str">
            <v>&lt;Статья расходов&gt;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585324.68799999997</v>
          </cell>
        </row>
      </sheetData>
      <sheetData sheetId="3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Группа ОС"/>
    </sheetNames>
    <sheetDataSet>
      <sheetData sheetId="0">
        <row r="14">
          <cell r="B14">
            <v>2007</v>
          </cell>
        </row>
        <row r="15">
          <cell r="B15">
            <v>2006</v>
          </cell>
        </row>
        <row r="16">
          <cell r="B16">
            <v>2005</v>
          </cell>
        </row>
      </sheetData>
      <sheetData sheetId="1" refreshError="1"/>
      <sheetData sheetId="2">
        <row r="4">
          <cell r="A4" t="str">
            <v>ОАО "Тюменская региональная генерирующая компания" (ОАО "ТГК-10")</v>
          </cell>
        </row>
        <row r="10">
          <cell r="A10" t="str">
            <v>Тюменская ТЭЦ-1</v>
          </cell>
        </row>
        <row r="11">
          <cell r="A11" t="str">
            <v>Тюменская ТЭЦ-2</v>
          </cell>
        </row>
        <row r="12">
          <cell r="A12" t="str">
            <v>Тобольская ТЭЦ</v>
          </cell>
        </row>
        <row r="13">
          <cell r="A13" t="str">
            <v>Квартальные котельные г.Тюмени</v>
          </cell>
        </row>
        <row r="28">
          <cell r="A28" t="str">
            <v>печное топливо</v>
          </cell>
        </row>
      </sheetData>
      <sheetData sheetId="3">
        <row r="8">
          <cell r="D8">
            <v>1616.4565217391305</v>
          </cell>
          <cell r="E8">
            <v>1616.4565217391305</v>
          </cell>
          <cell r="F8">
            <v>1707</v>
          </cell>
          <cell r="G8">
            <v>1707</v>
          </cell>
          <cell r="H8">
            <v>1679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</row>
        <row r="9">
          <cell r="D9">
            <v>4764</v>
          </cell>
          <cell r="E9">
            <v>4937.9970000000003</v>
          </cell>
          <cell r="F9">
            <v>10329.200000000001</v>
          </cell>
          <cell r="G9">
            <v>10329.200000000001</v>
          </cell>
          <cell r="H9">
            <v>10513.880000000001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</row>
        <row r="10">
          <cell r="D10">
            <v>4371</v>
          </cell>
          <cell r="E10">
            <v>4528.5830000000005</v>
          </cell>
          <cell r="F10">
            <v>9398.9900000000016</v>
          </cell>
          <cell r="G10">
            <v>9398.9900000000016</v>
          </cell>
          <cell r="H10">
            <v>9605.5600000000013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</row>
        <row r="11">
          <cell r="D11">
            <v>4315.47</v>
          </cell>
          <cell r="E11">
            <v>4473.0530000000008</v>
          </cell>
          <cell r="F11">
            <v>9398.9900000000016</v>
          </cell>
          <cell r="G11">
            <v>9398.9900000000016</v>
          </cell>
          <cell r="H11">
            <v>9500.2000000000007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  <row r="12">
          <cell r="D12">
            <v>4084.9</v>
          </cell>
          <cell r="E12">
            <v>4146.5630000000001</v>
          </cell>
          <cell r="F12">
            <v>9320</v>
          </cell>
          <cell r="G12">
            <v>9320</v>
          </cell>
          <cell r="H12">
            <v>9240.33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</row>
        <row r="13">
          <cell r="D13">
            <v>4084.9</v>
          </cell>
          <cell r="E13">
            <v>4146.5630000000001</v>
          </cell>
          <cell r="F13">
            <v>9320</v>
          </cell>
          <cell r="G13">
            <v>9320</v>
          </cell>
          <cell r="H13">
            <v>9240.33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</row>
        <row r="14">
          <cell r="D14" t="e">
            <v>#NAME?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</row>
        <row r="15">
          <cell r="D15" t="e">
            <v>#NAME?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</row>
        <row r="16">
          <cell r="D16" t="e">
            <v>#NAME?</v>
          </cell>
          <cell r="E16" t="e">
            <v>#NAME?</v>
          </cell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</row>
        <row r="17">
          <cell r="D17" t="e">
            <v>#NAME?</v>
          </cell>
          <cell r="E17" t="e">
            <v>#NAME?</v>
          </cell>
          <cell r="F17" t="e">
            <v>#NAME?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</row>
        <row r="18">
          <cell r="D18">
            <v>182916</v>
          </cell>
          <cell r="E18">
            <v>182916</v>
          </cell>
          <cell r="F18">
            <v>465041.49469999992</v>
          </cell>
          <cell r="G18">
            <v>465041.49469999992</v>
          </cell>
          <cell r="H18">
            <v>799742.3069999998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</row>
        <row r="19">
          <cell r="D19">
            <v>164191.9019728534</v>
          </cell>
          <cell r="E19">
            <v>164191.9019728534</v>
          </cell>
          <cell r="F19">
            <v>366823.68968145538</v>
          </cell>
          <cell r="G19">
            <v>366823.68968145538</v>
          </cell>
          <cell r="H19">
            <v>449185.29437705921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</row>
        <row r="20">
          <cell r="D20">
            <v>42689.894512941886</v>
          </cell>
          <cell r="E20">
            <v>42689.894512941886</v>
          </cell>
          <cell r="F20">
            <v>95374.159317178404</v>
          </cell>
          <cell r="G20">
            <v>95374.159317178404</v>
          </cell>
          <cell r="H20">
            <v>116788.1765380354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</row>
        <row r="21">
          <cell r="D21">
            <v>35883.609999999993</v>
          </cell>
          <cell r="E21">
            <v>35883.609999999993</v>
          </cell>
          <cell r="F21">
            <v>106188</v>
          </cell>
          <cell r="G21">
            <v>106188</v>
          </cell>
          <cell r="H21">
            <v>106188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</row>
        <row r="22">
          <cell r="D22">
            <v>271157.32999999996</v>
          </cell>
          <cell r="E22">
            <v>271158.32999999996</v>
          </cell>
          <cell r="F22">
            <v>645996</v>
          </cell>
          <cell r="G22">
            <v>645996</v>
          </cell>
          <cell r="H22">
            <v>1164616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</row>
        <row r="23">
          <cell r="D23">
            <v>352292.51778499997</v>
          </cell>
          <cell r="E23">
            <v>352751.65778499999</v>
          </cell>
          <cell r="F23">
            <v>905276.20421983139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</row>
        <row r="24">
          <cell r="D24">
            <v>0</v>
          </cell>
          <cell r="E24">
            <v>0</v>
          </cell>
          <cell r="F24">
            <v>83963.616419831262</v>
          </cell>
          <cell r="G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</row>
        <row r="25">
          <cell r="D25">
            <v>71235</v>
          </cell>
          <cell r="E25">
            <v>71235</v>
          </cell>
          <cell r="F25">
            <v>77194</v>
          </cell>
          <cell r="G25">
            <v>77194</v>
          </cell>
          <cell r="H25">
            <v>161046.66886032201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</row>
        <row r="26">
          <cell r="D26">
            <v>104048.62999999999</v>
          </cell>
          <cell r="E26">
            <v>104048.62999999999</v>
          </cell>
          <cell r="F26">
            <v>229594.87</v>
          </cell>
          <cell r="G26">
            <v>229594.87</v>
          </cell>
          <cell r="H26">
            <v>229188.65497602479</v>
          </cell>
          <cell r="I26" t="e">
            <v>#NAME?</v>
          </cell>
          <cell r="J26" t="e">
            <v>#NAME?</v>
          </cell>
          <cell r="K26" t="e">
            <v>#NAME?</v>
          </cell>
          <cell r="L26" t="e">
            <v>#NAME?</v>
          </cell>
        </row>
        <row r="27">
          <cell r="D27">
            <v>82656.487785000005</v>
          </cell>
          <cell r="E27">
            <v>82656.487785000005</v>
          </cell>
          <cell r="F27">
            <v>191809.00779999999</v>
          </cell>
          <cell r="G27">
            <v>191809.00779999999</v>
          </cell>
          <cell r="H27">
            <v>207668.79615800001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</row>
        <row r="28">
          <cell r="D28">
            <v>43602.590000000004</v>
          </cell>
          <cell r="E28">
            <v>43602.590000000004</v>
          </cell>
          <cell r="F28">
            <v>94573.67</v>
          </cell>
          <cell r="G28">
            <v>94573.67</v>
          </cell>
          <cell r="H28">
            <v>102095.84415800002</v>
          </cell>
          <cell r="I28" t="e">
            <v>#NAME?</v>
          </cell>
          <cell r="J28" t="e">
            <v>#NAME?</v>
          </cell>
          <cell r="K28" t="e">
            <v>#NAME?</v>
          </cell>
          <cell r="L28" t="e">
            <v>#NAME?</v>
          </cell>
        </row>
        <row r="29">
          <cell r="D29">
            <v>532</v>
          </cell>
          <cell r="E29">
            <v>532</v>
          </cell>
          <cell r="F29">
            <v>1064</v>
          </cell>
          <cell r="G29">
            <v>1064</v>
          </cell>
          <cell r="H29">
            <v>1170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</row>
        <row r="30">
          <cell r="D30">
            <v>38521.897785000001</v>
          </cell>
          <cell r="E30">
            <v>38521.897785000001</v>
          </cell>
          <cell r="F30">
            <v>96171.337799999994</v>
          </cell>
          <cell r="G30">
            <v>96171.337799999994</v>
          </cell>
          <cell r="H30">
            <v>104402.952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 t="e">
            <v>#NAME?</v>
          </cell>
          <cell r="J31" t="e">
            <v>#NAME?</v>
          </cell>
          <cell r="K31" t="e">
            <v>#NAME?</v>
          </cell>
          <cell r="L31" t="e">
            <v>#NAME?</v>
          </cell>
        </row>
        <row r="32">
          <cell r="D32">
            <v>519.33000000000004</v>
          </cell>
          <cell r="E32">
            <v>519.33000000000004</v>
          </cell>
          <cell r="F32">
            <v>1669.03</v>
          </cell>
          <cell r="G32">
            <v>1669.03</v>
          </cell>
          <cell r="H32">
            <v>1835.9330000000002</v>
          </cell>
          <cell r="I32" t="e">
            <v>#NAME?</v>
          </cell>
          <cell r="J32" t="e">
            <v>#NAME?</v>
          </cell>
          <cell r="K32" t="e">
            <v>#NAME?</v>
          </cell>
          <cell r="L32" t="e">
            <v>#NAME?</v>
          </cell>
        </row>
        <row r="33">
          <cell r="D33">
            <v>3328.3900000000003</v>
          </cell>
          <cell r="E33">
            <v>3328.3900000000003</v>
          </cell>
          <cell r="F33">
            <v>8091.6799999999994</v>
          </cell>
          <cell r="G33">
            <v>8091.6799999999994</v>
          </cell>
          <cell r="H33">
            <v>8698.5560000000005</v>
          </cell>
          <cell r="I33" t="e">
            <v>#NAME?</v>
          </cell>
          <cell r="J33" t="e">
            <v>#NAME?</v>
          </cell>
          <cell r="K33" t="e">
            <v>#NAME?</v>
          </cell>
          <cell r="L33" t="e">
            <v>#NAME?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 t="e">
            <v>#NAME?</v>
          </cell>
          <cell r="J34" t="e">
            <v>#NAME?</v>
          </cell>
          <cell r="K34" t="e">
            <v>#NAME?</v>
          </cell>
          <cell r="L34" t="e">
            <v>#NAME?</v>
          </cell>
        </row>
        <row r="35">
          <cell r="D35">
            <v>1483.94</v>
          </cell>
          <cell r="E35">
            <v>1483.94</v>
          </cell>
          <cell r="F35">
            <v>5057.9000000000005</v>
          </cell>
          <cell r="G35">
            <v>5057.9000000000005</v>
          </cell>
          <cell r="H35">
            <v>5552.9000000000005</v>
          </cell>
          <cell r="I35" t="e">
            <v>#NAME?</v>
          </cell>
          <cell r="J35" t="e">
            <v>#NAME?</v>
          </cell>
          <cell r="K35" t="e">
            <v>#NAME?</v>
          </cell>
          <cell r="L35" t="e">
            <v>#NAME?</v>
          </cell>
        </row>
        <row r="36">
          <cell r="D36">
            <v>5704.7400000000016</v>
          </cell>
          <cell r="E36">
            <v>5704.7400000000016</v>
          </cell>
          <cell r="F36">
            <v>9902.0999999999985</v>
          </cell>
          <cell r="G36">
            <v>9902.0999999999985</v>
          </cell>
          <cell r="H36">
            <v>10830.7575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</row>
        <row r="37">
          <cell r="D37">
            <v>0</v>
          </cell>
          <cell r="E37">
            <v>459.14</v>
          </cell>
          <cell r="F37">
            <v>5497</v>
          </cell>
          <cell r="G37">
            <v>5497</v>
          </cell>
          <cell r="H37">
            <v>5909.2749999999996</v>
          </cell>
          <cell r="I37" t="e">
            <v>#NAME?</v>
          </cell>
          <cell r="J37" t="e">
            <v>#NAME?</v>
          </cell>
          <cell r="K37" t="e">
            <v>#NAME?</v>
          </cell>
          <cell r="L37" t="e">
            <v>#NAME?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 t="e">
            <v>#NAME?</v>
          </cell>
          <cell r="J38" t="e">
            <v>#NAME?</v>
          </cell>
          <cell r="K38" t="e">
            <v>#NAME?</v>
          </cell>
          <cell r="L38" t="e">
            <v>#NAME?</v>
          </cell>
        </row>
        <row r="39">
          <cell r="D39">
            <v>83316</v>
          </cell>
          <cell r="E39">
            <v>83316</v>
          </cell>
          <cell r="F39">
            <v>260115</v>
          </cell>
          <cell r="G39">
            <v>260115</v>
          </cell>
          <cell r="H39">
            <v>200560</v>
          </cell>
        </row>
        <row r="40">
          <cell r="D40">
            <v>0</v>
          </cell>
          <cell r="E40">
            <v>0</v>
          </cell>
          <cell r="F40">
            <v>32382</v>
          </cell>
          <cell r="G40">
            <v>32416</v>
          </cell>
          <cell r="H40">
            <v>34847.199999999997</v>
          </cell>
          <cell r="I40" t="e">
            <v>#NAME?</v>
          </cell>
          <cell r="J40" t="e">
            <v>#NAME?</v>
          </cell>
          <cell r="K40" t="e">
            <v>#NAME?</v>
          </cell>
          <cell r="L40" t="e">
            <v>#NAME?</v>
          </cell>
        </row>
        <row r="41">
          <cell r="D41">
            <v>92492.999840000004</v>
          </cell>
          <cell r="E41">
            <v>92492.999840000004</v>
          </cell>
          <cell r="F41">
            <v>184434.01002000002</v>
          </cell>
          <cell r="G41">
            <v>184434.01002000002</v>
          </cell>
          <cell r="H41">
            <v>484214.00000000006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</row>
        <row r="42">
          <cell r="D42">
            <v>3935</v>
          </cell>
          <cell r="E42">
            <v>3935</v>
          </cell>
          <cell r="F42">
            <v>16000.01</v>
          </cell>
          <cell r="G42">
            <v>16000.01</v>
          </cell>
          <cell r="H42">
            <v>11430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</row>
        <row r="43">
          <cell r="D43">
            <v>2510</v>
          </cell>
          <cell r="E43">
            <v>2510</v>
          </cell>
          <cell r="F43">
            <v>0</v>
          </cell>
          <cell r="G43">
            <v>0</v>
          </cell>
          <cell r="H43">
            <v>179260</v>
          </cell>
          <cell r="I43" t="e">
            <v>#NAME?</v>
          </cell>
          <cell r="J43" t="e">
            <v>#NAME?</v>
          </cell>
          <cell r="K43" t="e">
            <v>#NAME?</v>
          </cell>
          <cell r="L43" t="e">
            <v>#NAME?</v>
          </cell>
        </row>
        <row r="44">
          <cell r="D44">
            <v>86047.999840000004</v>
          </cell>
          <cell r="E44">
            <v>86047.999840000004</v>
          </cell>
          <cell r="F44">
            <v>168434.00002000001</v>
          </cell>
          <cell r="G44">
            <v>168434.00002000001</v>
          </cell>
          <cell r="H44">
            <v>293524.00000000006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 t="e">
            <v>#NAME?</v>
          </cell>
          <cell r="J45" t="e">
            <v>#NAME?</v>
          </cell>
          <cell r="K45" t="e">
            <v>#NAME?</v>
          </cell>
          <cell r="L45" t="e">
            <v>#NAME?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 t="e">
            <v>#NAME?</v>
          </cell>
          <cell r="J46" t="e">
            <v>#NAME?</v>
          </cell>
          <cell r="K46" t="e">
            <v>#NAME?</v>
          </cell>
          <cell r="L46" t="e">
            <v>#NAME?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 t="e">
            <v>#NAME?</v>
          </cell>
          <cell r="J47" t="e">
            <v>#NAME?</v>
          </cell>
          <cell r="K47" t="e">
            <v>#NAME?</v>
          </cell>
          <cell r="L47" t="e">
            <v>#NAME?</v>
          </cell>
        </row>
        <row r="48">
          <cell r="D48" t="e">
            <v>#NAME?</v>
          </cell>
          <cell r="E48" t="e">
            <v>#NAME?</v>
          </cell>
          <cell r="F48" t="e">
            <v>#NAME?</v>
          </cell>
          <cell r="G48" t="e">
            <v>#NAME?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</row>
        <row r="49">
          <cell r="D49" t="e">
            <v>#NAME?</v>
          </cell>
          <cell r="E49" t="e">
            <v>#NAME?</v>
          </cell>
          <cell r="F49" t="e">
            <v>#NAME?</v>
          </cell>
          <cell r="G49" t="e">
            <v>#NAME?</v>
          </cell>
          <cell r="H49" t="e">
            <v>#NAME?</v>
          </cell>
          <cell r="I49" t="e">
            <v>#NAME?</v>
          </cell>
          <cell r="J49" t="e">
            <v>#NAME?</v>
          </cell>
          <cell r="K49" t="e">
            <v>#NAME?</v>
          </cell>
          <cell r="L49" t="e">
            <v>#NAME?</v>
          </cell>
        </row>
        <row r="50">
          <cell r="D50" t="e">
            <v>#NAME?</v>
          </cell>
          <cell r="E50" t="e">
            <v>#NAME?</v>
          </cell>
          <cell r="F50" t="e">
            <v>#NAME?</v>
          </cell>
          <cell r="G50" t="e">
            <v>#NAME?</v>
          </cell>
          <cell r="H50" t="e">
            <v>#NAME?</v>
          </cell>
          <cell r="I50" t="e">
            <v>#NAME?</v>
          </cell>
          <cell r="J50" t="e">
            <v>#NAME?</v>
          </cell>
          <cell r="K50" t="e">
            <v>#NAME?</v>
          </cell>
          <cell r="L50" t="e">
            <v>#NAME?</v>
          </cell>
        </row>
        <row r="51">
          <cell r="I51" t="e">
            <v>#NAME?</v>
          </cell>
          <cell r="J51" t="e">
            <v>#NAME?</v>
          </cell>
          <cell r="K51" t="e">
            <v>#NAME?</v>
          </cell>
          <cell r="L51" t="e">
            <v>#NAME?</v>
          </cell>
        </row>
        <row r="52">
          <cell r="D52" t="e">
            <v>#NAME?</v>
          </cell>
          <cell r="E52" t="e">
            <v>#NAME?</v>
          </cell>
          <cell r="F52" t="e">
            <v>#NAME?</v>
          </cell>
          <cell r="G52" t="e">
            <v>#NAME?</v>
          </cell>
          <cell r="H52" t="e">
            <v>#NAME?</v>
          </cell>
          <cell r="I52" t="e">
            <v>#NAME?</v>
          </cell>
          <cell r="J52" t="e">
            <v>#NAME?</v>
          </cell>
          <cell r="K52" t="e">
            <v>#NAME?</v>
          </cell>
          <cell r="L52" t="e">
            <v>#NAME?</v>
          </cell>
        </row>
        <row r="53">
          <cell r="D53" t="e">
            <v>#NAME?</v>
          </cell>
          <cell r="E53" t="e">
            <v>#NAME?</v>
          </cell>
          <cell r="F53" t="e">
            <v>#NAME?</v>
          </cell>
          <cell r="G53" t="e">
            <v>#NAME?</v>
          </cell>
          <cell r="H53" t="e">
            <v>#NAME?</v>
          </cell>
          <cell r="I53" t="e">
            <v>#NAME?</v>
          </cell>
          <cell r="J53" t="e">
            <v>#NAME?</v>
          </cell>
          <cell r="K53" t="e">
            <v>#NAME?</v>
          </cell>
          <cell r="L53" t="e">
            <v>#NAME?</v>
          </cell>
        </row>
        <row r="54">
          <cell r="D54" t="e">
            <v>#NAME?</v>
          </cell>
          <cell r="E54" t="e">
            <v>#NAME?</v>
          </cell>
          <cell r="F54" t="e">
            <v>#NAME?</v>
          </cell>
          <cell r="G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</row>
        <row r="55">
          <cell r="I55" t="e">
            <v>#NAME?</v>
          </cell>
          <cell r="J55" t="e">
            <v>#NAME?</v>
          </cell>
          <cell r="K55" t="e">
            <v>#NAME?</v>
          </cell>
          <cell r="L55" t="e">
            <v>#NAME?</v>
          </cell>
        </row>
        <row r="57">
          <cell r="D57">
            <v>139068.4</v>
          </cell>
          <cell r="E57">
            <v>139067.5</v>
          </cell>
          <cell r="F57">
            <v>136702.71</v>
          </cell>
          <cell r="G57">
            <v>136702.71</v>
          </cell>
          <cell r="H57">
            <v>481659</v>
          </cell>
          <cell r="I57" t="e">
            <v>#NAME?</v>
          </cell>
          <cell r="J57" t="e">
            <v>#NAME?</v>
          </cell>
          <cell r="K57" t="e">
            <v>#NAME?</v>
          </cell>
          <cell r="L57" t="e">
            <v>#NAME?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134396</v>
          </cell>
          <cell r="I58" t="e">
            <v>#NAME?</v>
          </cell>
          <cell r="J58" t="e">
            <v>#NAME?</v>
          </cell>
          <cell r="K58" t="e">
            <v>#NAME?</v>
          </cell>
          <cell r="L58" t="e">
            <v>#NAME?</v>
          </cell>
        </row>
        <row r="59">
          <cell r="D59">
            <v>105547</v>
          </cell>
          <cell r="E59">
            <v>105547</v>
          </cell>
          <cell r="F59">
            <v>71784</v>
          </cell>
          <cell r="G59">
            <v>71784</v>
          </cell>
          <cell r="H59">
            <v>228101</v>
          </cell>
          <cell r="I59" t="e">
            <v>#NAME?</v>
          </cell>
          <cell r="J59" t="e">
            <v>#NAME?</v>
          </cell>
          <cell r="K59" t="e">
            <v>#NAME?</v>
          </cell>
          <cell r="L59" t="e">
            <v>#NAME?</v>
          </cell>
        </row>
        <row r="60">
          <cell r="D60">
            <v>7728.4000000000005</v>
          </cell>
          <cell r="E60">
            <v>7726.5</v>
          </cell>
          <cell r="F60">
            <v>25084</v>
          </cell>
          <cell r="G60">
            <v>25084</v>
          </cell>
          <cell r="H60">
            <v>60128</v>
          </cell>
          <cell r="I60" t="e">
            <v>#NAME?</v>
          </cell>
          <cell r="J60" t="e">
            <v>#NAME?</v>
          </cell>
          <cell r="K60" t="e">
            <v>#NAME?</v>
          </cell>
          <cell r="L60" t="e">
            <v>#NAME?</v>
          </cell>
        </row>
        <row r="61">
          <cell r="D61">
            <v>5602</v>
          </cell>
          <cell r="E61">
            <v>5602</v>
          </cell>
          <cell r="F61">
            <v>10356</v>
          </cell>
          <cell r="G61">
            <v>10356</v>
          </cell>
          <cell r="H61">
            <v>18326</v>
          </cell>
          <cell r="I61" t="e">
            <v>#NAME?</v>
          </cell>
          <cell r="J61" t="e">
            <v>#NAME?</v>
          </cell>
          <cell r="K61" t="e">
            <v>#NAME?</v>
          </cell>
          <cell r="L61" t="e">
            <v>#NAME?</v>
          </cell>
        </row>
        <row r="62">
          <cell r="I62" t="e">
            <v>#NAME?</v>
          </cell>
          <cell r="J62" t="e">
            <v>#NAME?</v>
          </cell>
          <cell r="K62" t="e">
            <v>#NAME?</v>
          </cell>
          <cell r="L62" t="e">
            <v>#NAME?</v>
          </cell>
        </row>
        <row r="63">
          <cell r="D63">
            <v>20191</v>
          </cell>
          <cell r="E63">
            <v>20192</v>
          </cell>
          <cell r="F63">
            <v>29478.71</v>
          </cell>
          <cell r="G63">
            <v>29478.71</v>
          </cell>
          <cell r="H63">
            <v>40708</v>
          </cell>
          <cell r="I63" t="e">
            <v>#NAME?</v>
          </cell>
          <cell r="J63" t="e">
            <v>#NAME?</v>
          </cell>
          <cell r="K63" t="e">
            <v>#NAME?</v>
          </cell>
          <cell r="L63" t="e">
            <v>#NAME?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662713.81000000006</v>
          </cell>
          <cell r="I65" t="e">
            <v>#NAME?</v>
          </cell>
          <cell r="J65" t="e">
            <v>#NAME?</v>
          </cell>
          <cell r="K65" t="e">
            <v>#NAME?</v>
          </cell>
          <cell r="L65" t="e">
            <v>#NAME?</v>
          </cell>
        </row>
        <row r="67">
          <cell r="D67">
            <v>423663.68421052641</v>
          </cell>
          <cell r="E67">
            <v>423662.5</v>
          </cell>
          <cell r="F67">
            <v>791768.69039473671</v>
          </cell>
          <cell r="G67">
            <v>791768.69039473671</v>
          </cell>
          <cell r="H67">
            <v>814062.49605263118</v>
          </cell>
          <cell r="I67" t="e">
            <v>#NAME?</v>
          </cell>
          <cell r="J67" t="e">
            <v>#NAME?</v>
          </cell>
          <cell r="K67" t="e">
            <v>#NAME?</v>
          </cell>
          <cell r="L67" t="e">
            <v>#NAME?</v>
          </cell>
        </row>
        <row r="68">
          <cell r="D68">
            <v>101679.28421052634</v>
          </cell>
          <cell r="E68">
            <v>101679.28421052634</v>
          </cell>
          <cell r="F68">
            <v>190024.4856947368</v>
          </cell>
          <cell r="G68">
            <v>190024.4856947368</v>
          </cell>
          <cell r="H68">
            <v>195374.99905263149</v>
          </cell>
          <cell r="I68" t="e">
            <v>#NAME?</v>
          </cell>
          <cell r="J68" t="e">
            <v>#NAME?</v>
          </cell>
          <cell r="K68" t="e">
            <v>#NAME?</v>
          </cell>
          <cell r="L68" t="e">
            <v>#NAME?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585324.68799999997</v>
          </cell>
          <cell r="I70" t="e">
            <v>#NAME?</v>
          </cell>
          <cell r="J70" t="e">
            <v>#NAME?</v>
          </cell>
          <cell r="K70" t="e">
            <v>#NAME?</v>
          </cell>
          <cell r="L70" t="e">
            <v>#NAME?</v>
          </cell>
        </row>
        <row r="72">
          <cell r="D72">
            <v>240747.68421052635</v>
          </cell>
          <cell r="E72">
            <v>240746.78421052633</v>
          </cell>
          <cell r="F72">
            <v>326727.19569473679</v>
          </cell>
          <cell r="G72">
            <v>326727.19569473679</v>
          </cell>
          <cell r="H72">
            <v>1262358.6870526313</v>
          </cell>
          <cell r="I72" t="e">
            <v>#NAME?</v>
          </cell>
          <cell r="J72" t="e">
            <v>#NAME?</v>
          </cell>
          <cell r="K72" t="e">
            <v>#NAME?</v>
          </cell>
          <cell r="L72" t="e">
            <v>#NAME?</v>
          </cell>
        </row>
        <row r="73">
          <cell r="D73" t="e">
            <v>#NAME?</v>
          </cell>
          <cell r="E73" t="e">
            <v>#NAME?</v>
          </cell>
          <cell r="F73" t="e">
            <v>#NAME?</v>
          </cell>
          <cell r="G73" t="e">
            <v>#NAME?</v>
          </cell>
          <cell r="H73" t="e">
            <v>#NAME?</v>
          </cell>
          <cell r="I73" t="e">
            <v>#NAME?</v>
          </cell>
          <cell r="J73" t="e">
            <v>#NAME?</v>
          </cell>
          <cell r="K73" t="e">
            <v>#NAME?</v>
          </cell>
          <cell r="L73" t="e">
            <v>#NAME?</v>
          </cell>
        </row>
        <row r="74">
          <cell r="D74" t="e">
            <v>#NAME?</v>
          </cell>
          <cell r="E74" t="e">
            <v>#NAME?</v>
          </cell>
          <cell r="F74" t="e">
            <v>#NAME?</v>
          </cell>
          <cell r="G74" t="e">
            <v>#NAME?</v>
          </cell>
          <cell r="H74" t="e">
            <v>#NAME?</v>
          </cell>
          <cell r="I74" t="e">
            <v>#NAME?</v>
          </cell>
          <cell r="J74" t="e">
            <v>#NAME?</v>
          </cell>
          <cell r="K74" t="e">
            <v>#NAME?</v>
          </cell>
          <cell r="L74" t="e">
            <v>#NAME?</v>
          </cell>
        </row>
        <row r="75">
          <cell r="I75" t="e">
            <v>#NAME?</v>
          </cell>
          <cell r="J75" t="e">
            <v>#NAME?</v>
          </cell>
          <cell r="K75" t="e">
            <v>#NAME?</v>
          </cell>
          <cell r="L75" t="e">
            <v>#NAME?</v>
          </cell>
        </row>
        <row r="77">
          <cell r="D77" t="e">
            <v>#NAME?</v>
          </cell>
          <cell r="E77" t="e">
            <v>#NAME?</v>
          </cell>
          <cell r="F77" t="e">
            <v>#NAME?</v>
          </cell>
          <cell r="G77" t="e">
            <v>#NAME?</v>
          </cell>
          <cell r="H77" t="e">
            <v>#NAME?</v>
          </cell>
          <cell r="I77" t="e">
            <v>#NAME?</v>
          </cell>
          <cell r="J77" t="e">
            <v>#NAME?</v>
          </cell>
          <cell r="K77" t="e">
            <v>#NAME?</v>
          </cell>
          <cell r="L77" t="e">
            <v>#NAME?</v>
          </cell>
        </row>
        <row r="78">
          <cell r="D78" t="e">
            <v>#NAME?</v>
          </cell>
          <cell r="E78" t="e">
            <v>#NAME?</v>
          </cell>
          <cell r="F78" t="e">
            <v>#NAME?</v>
          </cell>
          <cell r="G78" t="e">
            <v>#NAME?</v>
          </cell>
          <cell r="H78" t="e">
            <v>#NAME?</v>
          </cell>
          <cell r="I78" t="e">
            <v>#NAME?</v>
          </cell>
          <cell r="J78" t="e">
            <v>#NAME?</v>
          </cell>
          <cell r="K78" t="e">
            <v>#NAME?</v>
          </cell>
          <cell r="L78" t="e">
            <v>#NAME?</v>
          </cell>
        </row>
        <row r="79">
          <cell r="D79" t="e">
            <v>#NAME?</v>
          </cell>
          <cell r="E79" t="e">
            <v>#NAME?</v>
          </cell>
          <cell r="F79" t="e">
            <v>#NAME?</v>
          </cell>
          <cell r="G79" t="e">
            <v>#NAME?</v>
          </cell>
          <cell r="H79" t="e">
            <v>#NAME?</v>
          </cell>
          <cell r="I79" t="e">
            <v>#NAME?</v>
          </cell>
          <cell r="J79" t="e">
            <v>#NAME?</v>
          </cell>
          <cell r="K79" t="e">
            <v>#NAME?</v>
          </cell>
          <cell r="L79" t="e">
            <v>#NAME?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 t="e">
            <v>#NAME?</v>
          </cell>
          <cell r="J80" t="e">
            <v>#NAME?</v>
          </cell>
          <cell r="K80" t="e">
            <v>#NAME?</v>
          </cell>
          <cell r="L80" t="e">
            <v>#NAME?</v>
          </cell>
        </row>
        <row r="82">
          <cell r="D82">
            <v>0</v>
          </cell>
          <cell r="E82">
            <v>0</v>
          </cell>
          <cell r="F82">
            <v>770728</v>
          </cell>
          <cell r="G82">
            <v>770728</v>
          </cell>
          <cell r="H82">
            <v>852018</v>
          </cell>
          <cell r="I82" t="e">
            <v>#NAME?</v>
          </cell>
          <cell r="J82" t="e">
            <v>#NAME?</v>
          </cell>
          <cell r="K82" t="e">
            <v>#NAME?</v>
          </cell>
          <cell r="L82" t="e">
            <v>#NAME?</v>
          </cell>
        </row>
        <row r="83">
          <cell r="D83">
            <v>0</v>
          </cell>
          <cell r="E83">
            <v>0</v>
          </cell>
          <cell r="F83">
            <v>770728</v>
          </cell>
          <cell r="G83">
            <v>770728</v>
          </cell>
          <cell r="H83">
            <v>852018</v>
          </cell>
          <cell r="I83" t="e">
            <v>#NAME?</v>
          </cell>
          <cell r="J83" t="e">
            <v>#NAME?</v>
          </cell>
          <cell r="K83" t="e">
            <v>#NAME?</v>
          </cell>
          <cell r="L83" t="e">
            <v>#NAME?</v>
          </cell>
        </row>
        <row r="84">
          <cell r="I84" t="e">
            <v>#NAME?</v>
          </cell>
          <cell r="J84" t="e">
            <v>#NAME?</v>
          </cell>
          <cell r="K84" t="e">
            <v>#NAME?</v>
          </cell>
          <cell r="L84" t="e">
            <v>#NAME?</v>
          </cell>
        </row>
        <row r="86">
          <cell r="D86" t="e">
            <v>#NAME?</v>
          </cell>
          <cell r="E86" t="e">
            <v>#NAME?</v>
          </cell>
          <cell r="F86" t="e">
            <v>#NAME?</v>
          </cell>
          <cell r="G86" t="e">
            <v>#NAME?</v>
          </cell>
          <cell r="H86" t="e">
            <v>#NAME?</v>
          </cell>
          <cell r="I86" t="e">
            <v>#NAME?</v>
          </cell>
          <cell r="J86" t="e">
            <v>#NAME?</v>
          </cell>
          <cell r="K86" t="e">
            <v>#NAME?</v>
          </cell>
          <cell r="L86" t="e">
            <v>#NAME?</v>
          </cell>
        </row>
        <row r="87">
          <cell r="D87" t="e">
            <v>#NAME?</v>
          </cell>
          <cell r="E87" t="e">
            <v>#NAME?</v>
          </cell>
          <cell r="F87" t="e">
            <v>#NAME?</v>
          </cell>
          <cell r="G87" t="e">
            <v>#NAME?</v>
          </cell>
          <cell r="H87" t="e">
            <v>#NAME?</v>
          </cell>
          <cell r="I87" t="e">
            <v>#NAME?</v>
          </cell>
          <cell r="J87" t="e">
            <v>#NAME?</v>
          </cell>
          <cell r="K87" t="e">
            <v>#NAME?</v>
          </cell>
          <cell r="L87" t="e">
            <v>#NAME?</v>
          </cell>
        </row>
        <row r="88">
          <cell r="D88" t="e">
            <v>#NAME?</v>
          </cell>
          <cell r="E88" t="e">
            <v>#NAME?</v>
          </cell>
          <cell r="F88" t="e">
            <v>#NAME?</v>
          </cell>
          <cell r="G88" t="e">
            <v>#NAME?</v>
          </cell>
          <cell r="H88" t="e">
            <v>#NAME?</v>
          </cell>
          <cell r="I88" t="e">
            <v>#NAME?</v>
          </cell>
          <cell r="J88" t="e">
            <v>#NAME?</v>
          </cell>
          <cell r="K88" t="e">
            <v>#NAME?</v>
          </cell>
          <cell r="L88" t="e">
            <v>#NAME?</v>
          </cell>
        </row>
        <row r="91">
          <cell r="D91" t="e">
            <v>#NAME?</v>
          </cell>
          <cell r="E91" t="e">
            <v>#NAME?</v>
          </cell>
          <cell r="F91" t="e">
            <v>#NAME?</v>
          </cell>
          <cell r="G91" t="e">
            <v>#NAME?</v>
          </cell>
          <cell r="H91" t="e">
            <v>#NAME?</v>
          </cell>
          <cell r="I91" t="e">
            <v>#NAME?</v>
          </cell>
          <cell r="J91" t="e">
            <v>#NAME?</v>
          </cell>
          <cell r="K91" t="e">
            <v>#NAME?</v>
          </cell>
          <cell r="L91" t="e">
            <v>#NAME?</v>
          </cell>
        </row>
        <row r="92">
          <cell r="D92" t="e">
            <v>#NAME?</v>
          </cell>
          <cell r="E92" t="e">
            <v>#NAME?</v>
          </cell>
          <cell r="F92" t="e">
            <v>#NAME?</v>
          </cell>
          <cell r="G92" t="e">
            <v>#NAME?</v>
          </cell>
          <cell r="H92" t="e">
            <v>#NAME?</v>
          </cell>
          <cell r="I92" t="e">
            <v>#NAME?</v>
          </cell>
          <cell r="J92" t="e">
            <v>#NAME?</v>
          </cell>
          <cell r="K92" t="e">
            <v>#NAME?</v>
          </cell>
          <cell r="L92" t="e">
            <v>#NAME?</v>
          </cell>
        </row>
        <row r="93">
          <cell r="D93" t="e">
            <v>#NAME?</v>
          </cell>
          <cell r="E93" t="e">
            <v>#NAME?</v>
          </cell>
          <cell r="F93" t="e">
            <v>#NAME?</v>
          </cell>
          <cell r="G93" t="e">
            <v>#NAME?</v>
          </cell>
          <cell r="H93" t="e">
            <v>#NAME?</v>
          </cell>
          <cell r="I93" t="e">
            <v>#NAME?</v>
          </cell>
          <cell r="J93" t="e">
            <v>#NAME?</v>
          </cell>
          <cell r="K93" t="e">
            <v>#NAME?</v>
          </cell>
          <cell r="L93" t="e">
            <v>#NAME?</v>
          </cell>
        </row>
        <row r="94">
          <cell r="D94" t="e">
            <v>#NAME?</v>
          </cell>
          <cell r="E94" t="e">
            <v>#NAME?</v>
          </cell>
          <cell r="F94" t="e">
            <v>#NAME?</v>
          </cell>
          <cell r="G94" t="e">
            <v>#NAME?</v>
          </cell>
          <cell r="H94" t="e">
            <v>#NAME?</v>
          </cell>
          <cell r="I94" t="e">
            <v>#NAME?</v>
          </cell>
          <cell r="J94" t="e">
            <v>#NAME?</v>
          </cell>
          <cell r="K94" t="e">
            <v>#NAME?</v>
          </cell>
          <cell r="L94" t="e">
            <v>#NAME?</v>
          </cell>
        </row>
        <row r="95">
          <cell r="D95" t="e">
            <v>#NAME?</v>
          </cell>
          <cell r="E95" t="e">
            <v>#NAME?</v>
          </cell>
          <cell r="F95" t="e">
            <v>#NAME?</v>
          </cell>
          <cell r="G95" t="e">
            <v>#NAME?</v>
          </cell>
          <cell r="H95" t="e">
            <v>#NAME?</v>
          </cell>
          <cell r="I95" t="e">
            <v>#NAME?</v>
          </cell>
          <cell r="J95" t="e">
            <v>#NAME?</v>
          </cell>
          <cell r="K95" t="e">
            <v>#NAME?</v>
          </cell>
          <cell r="L95" t="e">
            <v>#NAME?</v>
          </cell>
        </row>
        <row r="96">
          <cell r="D96" t="e">
            <v>#NAME?</v>
          </cell>
          <cell r="E96" t="e">
            <v>#NAME?</v>
          </cell>
          <cell r="F96" t="e">
            <v>#NAME?</v>
          </cell>
          <cell r="G96" t="e">
            <v>#NAME?</v>
          </cell>
          <cell r="H96" t="e">
            <v>#NAME?</v>
          </cell>
          <cell r="I96" t="e">
            <v>#NAME?</v>
          </cell>
          <cell r="J96" t="e">
            <v>#NAME?</v>
          </cell>
          <cell r="K96" t="e">
            <v>#NAME?</v>
          </cell>
          <cell r="L96" t="e">
            <v>#NAME?</v>
          </cell>
        </row>
        <row r="97">
          <cell r="D97">
            <v>296.97015689040444</v>
          </cell>
          <cell r="E97" t="e">
            <v>#NAME?</v>
          </cell>
          <cell r="F97" t="e">
            <v>#NAME?</v>
          </cell>
          <cell r="G97" t="e">
            <v>#NAME?</v>
          </cell>
          <cell r="H97" t="e">
            <v>#NAME?</v>
          </cell>
          <cell r="I97" t="e">
            <v>#NAME?</v>
          </cell>
          <cell r="J97" t="e">
            <v>#NAME?</v>
          </cell>
          <cell r="K97" t="e">
            <v>#NAME?</v>
          </cell>
          <cell r="L97" t="e">
            <v>#NAME?</v>
          </cell>
        </row>
        <row r="98">
          <cell r="D98" t="e">
            <v>#NAME?</v>
          </cell>
          <cell r="E98" t="e">
            <v>#NAME?</v>
          </cell>
          <cell r="F98" t="e">
            <v>#NAME?</v>
          </cell>
          <cell r="G98" t="e">
            <v>#NAME?</v>
          </cell>
          <cell r="H98" t="e">
            <v>#NAME?</v>
          </cell>
          <cell r="I98" t="e">
            <v>#NAME?</v>
          </cell>
          <cell r="J98" t="e">
            <v>#NAME?</v>
          </cell>
          <cell r="K98" t="e">
            <v>#NAME?</v>
          </cell>
          <cell r="L98" t="e">
            <v>#NAME?</v>
          </cell>
        </row>
        <row r="99">
          <cell r="D99">
            <v>43557.686890299097</v>
          </cell>
          <cell r="E99" t="e">
            <v>#NAME?</v>
          </cell>
          <cell r="F99" t="e">
            <v>#NAME?</v>
          </cell>
          <cell r="G99" t="e">
            <v>#NAME?</v>
          </cell>
          <cell r="H99" t="e">
            <v>#NAME?</v>
          </cell>
          <cell r="I99" t="e">
            <v>#NAME?</v>
          </cell>
          <cell r="J99" t="e">
            <v>#NAME?</v>
          </cell>
          <cell r="K99" t="e">
            <v>#NAME?</v>
          </cell>
          <cell r="L99" t="e">
            <v>#NAME?</v>
          </cell>
        </row>
        <row r="100">
          <cell r="D100">
            <v>1616.4565217391305</v>
          </cell>
          <cell r="E100">
            <v>1616.4565217391305</v>
          </cell>
          <cell r="F100">
            <v>1707</v>
          </cell>
          <cell r="G100">
            <v>1707</v>
          </cell>
          <cell r="H100">
            <v>1679</v>
          </cell>
          <cell r="I100" t="e">
            <v>#NAME?</v>
          </cell>
          <cell r="J100" t="e">
            <v>#NAME?</v>
          </cell>
          <cell r="K100" t="e">
            <v>#NAME?</v>
          </cell>
          <cell r="L100" t="e">
            <v>#NAME?</v>
          </cell>
        </row>
        <row r="101">
          <cell r="D101" t="e">
            <v>#NAME?</v>
          </cell>
          <cell r="E101" t="e">
            <v>#NAME?</v>
          </cell>
          <cell r="F101" t="e">
            <v>#NAME?</v>
          </cell>
          <cell r="G101" t="e">
            <v>#NAME?</v>
          </cell>
          <cell r="H101" t="e">
            <v>#NAME?</v>
          </cell>
          <cell r="I101" t="e">
            <v>#NAME?</v>
          </cell>
          <cell r="J101" t="e">
            <v>#NAME?</v>
          </cell>
          <cell r="K101" t="e">
            <v>#NAME?</v>
          </cell>
          <cell r="L101" t="e">
            <v>#NAME?</v>
          </cell>
        </row>
        <row r="102">
          <cell r="D102">
            <v>10</v>
          </cell>
          <cell r="E102">
            <v>10</v>
          </cell>
          <cell r="F102">
            <v>10</v>
          </cell>
          <cell r="G102">
            <v>10</v>
          </cell>
          <cell r="H102">
            <v>10</v>
          </cell>
          <cell r="I102" t="e">
            <v>#NAME?</v>
          </cell>
          <cell r="J102" t="e">
            <v>#NAME?</v>
          </cell>
          <cell r="K102" t="e">
            <v>#NAME?</v>
          </cell>
          <cell r="L102" t="e">
            <v>#NAME?</v>
          </cell>
        </row>
        <row r="103">
          <cell r="D103" t="e">
            <v>#NAME?</v>
          </cell>
          <cell r="E103" t="e">
            <v>#NAME?</v>
          </cell>
          <cell r="F103" t="e">
            <v>#NAME?</v>
          </cell>
          <cell r="G103" t="e">
            <v>#NAME?</v>
          </cell>
          <cell r="H103" t="e">
            <v>#NAME?</v>
          </cell>
          <cell r="I103" t="e">
            <v>#NAME?</v>
          </cell>
          <cell r="J103" t="e">
            <v>#NAME?</v>
          </cell>
          <cell r="K103" t="e">
            <v>#NAME?</v>
          </cell>
          <cell r="L103" t="e">
            <v>#NAME?</v>
          </cell>
        </row>
        <row r="104">
          <cell r="D104" t="e">
            <v>#NAME?</v>
          </cell>
          <cell r="E104" t="e">
            <v>#NAME?</v>
          </cell>
          <cell r="F104" t="e">
            <v>#NAME?</v>
          </cell>
          <cell r="G104" t="e">
            <v>#NAME?</v>
          </cell>
          <cell r="H104" t="e">
            <v>#NAME?</v>
          </cell>
          <cell r="I104" t="e">
            <v>#NAME?</v>
          </cell>
          <cell r="J104" t="e">
            <v>#NAME?</v>
          </cell>
          <cell r="K104" t="e">
            <v>#NAME?</v>
          </cell>
          <cell r="L104" t="e">
            <v>#NAME?</v>
          </cell>
        </row>
        <row r="105">
          <cell r="D105" t="e">
            <v>#NAME?</v>
          </cell>
          <cell r="E105" t="e">
            <v>#NAME?</v>
          </cell>
          <cell r="F105" t="e">
            <v>#NAME?</v>
          </cell>
          <cell r="G105" t="e">
            <v>#NAME?</v>
          </cell>
          <cell r="H105" t="e">
            <v>#NAME?</v>
          </cell>
          <cell r="I105" t="e">
            <v>#NAME?</v>
          </cell>
          <cell r="J105" t="e">
            <v>#NAME?</v>
          </cell>
          <cell r="K105" t="e">
            <v>#NAME?</v>
          </cell>
          <cell r="L105" t="e">
            <v>#NAME?</v>
          </cell>
        </row>
        <row r="106">
          <cell r="D106">
            <v>226.10849099562748</v>
          </cell>
          <cell r="E106" t="e">
            <v>#NAME?</v>
          </cell>
          <cell r="F106" t="e">
            <v>#NAME?</v>
          </cell>
          <cell r="G106" t="e">
            <v>#NAME?</v>
          </cell>
          <cell r="H106" t="e">
            <v>#NAME?</v>
          </cell>
          <cell r="I106" t="e">
            <v>#NAME?</v>
          </cell>
          <cell r="J106" t="e">
            <v>#NAME?</v>
          </cell>
          <cell r="K106" t="e">
            <v>#NAME?</v>
          </cell>
          <cell r="L106" t="e">
            <v>#NAME?</v>
          </cell>
        </row>
        <row r="109">
          <cell r="D109" t="e">
            <v>#NAME?</v>
          </cell>
          <cell r="E109" t="e">
            <v>#NAME?</v>
          </cell>
          <cell r="F109" t="e">
            <v>#NAME?</v>
          </cell>
          <cell r="G109" t="e">
            <v>#NAME?</v>
          </cell>
          <cell r="H109" t="e">
            <v>#NAME?</v>
          </cell>
          <cell r="I109" t="e">
            <v>#NAME?</v>
          </cell>
          <cell r="J109" t="e">
            <v>#NAME?</v>
          </cell>
          <cell r="K109" t="e">
            <v>#NAME?</v>
          </cell>
          <cell r="L109" t="e">
            <v>#NAME?</v>
          </cell>
        </row>
        <row r="110">
          <cell r="D110" t="e">
            <v>#NAME?</v>
          </cell>
          <cell r="E110" t="e">
            <v>#NAME?</v>
          </cell>
          <cell r="F110" t="e">
            <v>#NAME?</v>
          </cell>
          <cell r="G110" t="e">
            <v>#NAME?</v>
          </cell>
          <cell r="H110" t="e">
            <v>#NAME?</v>
          </cell>
          <cell r="I110" t="e">
            <v>#NAME?</v>
          </cell>
          <cell r="J110" t="e">
            <v>#NAME?</v>
          </cell>
          <cell r="K110" t="e">
            <v>#NAME?</v>
          </cell>
          <cell r="L110" t="e">
            <v>#NAME?</v>
          </cell>
        </row>
        <row r="111">
          <cell r="D111" t="e">
            <v>#NAME?</v>
          </cell>
          <cell r="E111" t="e">
            <v>#NAME?</v>
          </cell>
          <cell r="F111" t="e">
            <v>#NAME?</v>
          </cell>
          <cell r="G111" t="e">
            <v>#NAME?</v>
          </cell>
          <cell r="H111" t="e">
            <v>#NAME?</v>
          </cell>
          <cell r="I111" t="e">
            <v>#NAME?</v>
          </cell>
          <cell r="J111" t="e">
            <v>#NAME?</v>
          </cell>
          <cell r="K111" t="e">
            <v>#NAME?</v>
          </cell>
          <cell r="L111" t="e">
            <v>#NAME?</v>
          </cell>
        </row>
        <row r="113"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 t="e">
            <v>#NAME?</v>
          </cell>
          <cell r="J113" t="e">
            <v>#NAME?</v>
          </cell>
          <cell r="K113" t="e">
            <v>#NAME?</v>
          </cell>
          <cell r="L113" t="e">
            <v>#NAME?</v>
          </cell>
        </row>
        <row r="114"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 t="e">
            <v>#NAME?</v>
          </cell>
          <cell r="J114" t="e">
            <v>#NAME?</v>
          </cell>
          <cell r="K114" t="e">
            <v>#NAME?</v>
          </cell>
          <cell r="L114" t="e">
            <v>#NAME?</v>
          </cell>
        </row>
        <row r="115">
          <cell r="I115" t="e">
            <v>#NAME?</v>
          </cell>
          <cell r="J115" t="e">
            <v>#NAME?</v>
          </cell>
          <cell r="K115" t="e">
            <v>#NAME?</v>
          </cell>
          <cell r="L115" t="e">
            <v>#NAME?</v>
          </cell>
        </row>
        <row r="116">
          <cell r="I116" t="e">
            <v>#NAME?</v>
          </cell>
          <cell r="J116" t="e">
            <v>#NAME?</v>
          </cell>
          <cell r="K116" t="e">
            <v>#NAME?</v>
          </cell>
          <cell r="L116" t="e">
            <v>#NAME?</v>
          </cell>
        </row>
        <row r="117">
          <cell r="I117" t="e">
            <v>#NAME?</v>
          </cell>
          <cell r="J117" t="e">
            <v>#NAME?</v>
          </cell>
          <cell r="K117" t="e">
            <v>#NAME?</v>
          </cell>
          <cell r="L117" t="e">
            <v>#NAME?</v>
          </cell>
        </row>
        <row r="118">
          <cell r="I118" t="e">
            <v>#NAME?</v>
          </cell>
          <cell r="J118" t="e">
            <v>#NAME?</v>
          </cell>
          <cell r="K118" t="e">
            <v>#NAME?</v>
          </cell>
          <cell r="L118" t="e">
            <v>#NAME?</v>
          </cell>
        </row>
        <row r="121">
          <cell r="D121">
            <v>24</v>
          </cell>
          <cell r="E121">
            <v>24</v>
          </cell>
          <cell r="F121">
            <v>24</v>
          </cell>
          <cell r="G121">
            <v>24</v>
          </cell>
          <cell r="H121">
            <v>24</v>
          </cell>
          <cell r="I121" t="e">
            <v>#NAME?</v>
          </cell>
          <cell r="J121" t="e">
            <v>#NAME?</v>
          </cell>
          <cell r="K121" t="e">
            <v>#NAME?</v>
          </cell>
          <cell r="L121" t="e">
            <v>#NAME?</v>
          </cell>
        </row>
        <row r="122">
          <cell r="D122">
            <v>26</v>
          </cell>
          <cell r="E122">
            <v>26</v>
          </cell>
          <cell r="F122">
            <v>26</v>
          </cell>
          <cell r="G122">
            <v>26</v>
          </cell>
          <cell r="H122">
            <v>26</v>
          </cell>
          <cell r="I122" t="e">
            <v>#NAME?</v>
          </cell>
          <cell r="J122" t="e">
            <v>#NAME?</v>
          </cell>
          <cell r="K122" t="e">
            <v>#NAME?</v>
          </cell>
          <cell r="L122" t="e">
            <v>#NAME?</v>
          </cell>
        </row>
        <row r="125">
          <cell r="I125" t="e">
            <v>#NAME?</v>
          </cell>
          <cell r="J125" t="e">
            <v>#NAME?</v>
          </cell>
          <cell r="K125" t="e">
            <v>#NAME?</v>
          </cell>
          <cell r="L125" t="e">
            <v>#NAME?</v>
          </cell>
        </row>
        <row r="126">
          <cell r="I126" t="e">
            <v>#NAME?</v>
          </cell>
          <cell r="J126" t="e">
            <v>#NAME?</v>
          </cell>
          <cell r="K126" t="e">
            <v>#NAME?</v>
          </cell>
          <cell r="L126" t="e">
            <v>#NAME?</v>
          </cell>
        </row>
      </sheetData>
      <sheetData sheetId="4">
        <row r="5">
          <cell r="D5" t="str">
            <v>ОАО "Тюменская региональная генерирующая компания" (ОАО "ТГК-10")</v>
          </cell>
          <cell r="E5" t="str">
            <v>Тюменская ТЭЦ-1</v>
          </cell>
          <cell r="F5" t="str">
            <v>Тюменская ТЭЦ-2</v>
          </cell>
          <cell r="G5" t="str">
            <v>Тобольская ТЭЦ</v>
          </cell>
          <cell r="I5" t="str">
            <v>ОАО "Тюменская региональная генерирующая компания" (ОАО "ТГК-10")</v>
          </cell>
          <cell r="J5" t="str">
            <v>Тюменская ТЭЦ-1</v>
          </cell>
          <cell r="K5" t="str">
            <v>Тюменская ТЭЦ-2</v>
          </cell>
          <cell r="L5" t="str">
            <v>Тобольская ТЭЦ</v>
          </cell>
          <cell r="M5" t="str">
            <v>Тобольская ТЭЦ</v>
          </cell>
          <cell r="O5" t="str">
            <v>ОАО "Тюменская региональная генерирующая компания" (ОАО "ТГК-10")</v>
          </cell>
          <cell r="P5" t="str">
            <v>Тюменская ТЭЦ-1</v>
          </cell>
          <cell r="Q5" t="str">
            <v>Тюменская ТЭЦ-2</v>
          </cell>
          <cell r="R5" t="str">
            <v>Тобольская ТЭЦ</v>
          </cell>
        </row>
        <row r="7">
          <cell r="D7">
            <v>9398.9900000000016</v>
          </cell>
          <cell r="E7">
            <v>2967.8399999999997</v>
          </cell>
          <cell r="F7">
            <v>4504.03</v>
          </cell>
          <cell r="G7">
            <v>1927.12</v>
          </cell>
          <cell r="I7">
            <v>9500.2000000000007</v>
          </cell>
          <cell r="J7">
            <v>2983.0499999999997</v>
          </cell>
          <cell r="K7">
            <v>4579.57</v>
          </cell>
          <cell r="L7">
            <v>1937.58</v>
          </cell>
          <cell r="M7">
            <v>1937.58</v>
          </cell>
          <cell r="O7" t="e">
            <v>#NAME?</v>
          </cell>
          <cell r="P7" t="e">
            <v>#NAME?</v>
          </cell>
          <cell r="Q7" t="e">
            <v>#NAME?</v>
          </cell>
          <cell r="R7" t="e">
            <v>#NAME?</v>
          </cell>
        </row>
        <row r="8">
          <cell r="D8">
            <v>3048455.5367999999</v>
          </cell>
          <cell r="E8">
            <v>886968.66239999991</v>
          </cell>
          <cell r="F8">
            <v>1457143.7855999998</v>
          </cell>
          <cell r="G8">
            <v>704343.08880000003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  <cell r="M8" t="e">
            <v>#NAME?</v>
          </cell>
          <cell r="O8" t="e">
            <v>#NAME?</v>
          </cell>
          <cell r="P8" t="e">
            <v>#NAME?</v>
          </cell>
          <cell r="Q8" t="e">
            <v>#NAME?</v>
          </cell>
          <cell r="R8" t="e">
            <v>#NAME?</v>
          </cell>
        </row>
        <row r="9">
          <cell r="D9" t="e">
            <v>#NAME?</v>
          </cell>
          <cell r="E9" t="e">
            <v>#NAME?</v>
          </cell>
          <cell r="F9" t="e">
            <v>#NAME?</v>
          </cell>
          <cell r="G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  <cell r="O9" t="e">
            <v>#NAME?</v>
          </cell>
          <cell r="P9" t="e">
            <v>#NAME?</v>
          </cell>
          <cell r="Q9" t="e">
            <v>#NAME?</v>
          </cell>
          <cell r="R9" t="e">
            <v>#NAME?</v>
          </cell>
        </row>
        <row r="10">
          <cell r="D10" t="e">
            <v>#NAME?</v>
          </cell>
          <cell r="E10" t="e">
            <v>#NAME?</v>
          </cell>
          <cell r="F10" t="e">
            <v>#NAME?</v>
          </cell>
          <cell r="G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  <cell r="O10" t="e">
            <v>#NAME?</v>
          </cell>
          <cell r="P10" t="e">
            <v>#NAME?</v>
          </cell>
          <cell r="Q10" t="e">
            <v>#NAME?</v>
          </cell>
          <cell r="R10" t="e">
            <v>#NAME?</v>
          </cell>
        </row>
        <row r="11">
          <cell r="D11" t="e">
            <v>#NAME?</v>
          </cell>
          <cell r="E11">
            <v>298.86</v>
          </cell>
          <cell r="F11">
            <v>323.52</v>
          </cell>
          <cell r="G11">
            <v>365.49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O11" t="e">
            <v>#NAME?</v>
          </cell>
          <cell r="P11" t="e">
            <v>#NAME?</v>
          </cell>
          <cell r="Q11" t="e">
            <v>#NAME?</v>
          </cell>
          <cell r="R11" t="e">
            <v>#NAME?</v>
          </cell>
        </row>
        <row r="12"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  <cell r="O12" t="e">
            <v>#NAME?</v>
          </cell>
          <cell r="P12" t="e">
            <v>#NAME?</v>
          </cell>
          <cell r="Q12" t="e">
            <v>#NAME?</v>
          </cell>
          <cell r="R12" t="e">
            <v>#NAME?</v>
          </cell>
        </row>
      </sheetData>
      <sheetData sheetId="5">
        <row r="5">
          <cell r="H5" t="str">
            <v>ОАО "Тюменская региональная генерирующая компания" (ОАО "ТГК-10")</v>
          </cell>
          <cell r="I5" t="str">
            <v>Тюменская ТЭЦ-1</v>
          </cell>
          <cell r="J5" t="str">
            <v>Тюменская ТЭЦ-2</v>
          </cell>
          <cell r="K5" t="str">
            <v>Тобольская ТЭЦ</v>
          </cell>
        </row>
        <row r="6">
          <cell r="D6">
            <v>1517</v>
          </cell>
          <cell r="E6">
            <v>1517</v>
          </cell>
          <cell r="F6">
            <v>1707</v>
          </cell>
          <cell r="G6">
            <v>1707</v>
          </cell>
          <cell r="H6">
            <v>1679</v>
          </cell>
          <cell r="I6">
            <v>472</v>
          </cell>
          <cell r="J6">
            <v>755</v>
          </cell>
          <cell r="K6">
            <v>452</v>
          </cell>
          <cell r="M6" t="e">
            <v>#NAME?</v>
          </cell>
          <cell r="N6" t="e">
            <v>#NAME?</v>
          </cell>
          <cell r="O6" t="e">
            <v>#NAME?</v>
          </cell>
          <cell r="P6" t="e">
            <v>#NAME?</v>
          </cell>
        </row>
        <row r="7">
          <cell r="D7">
            <v>190</v>
          </cell>
          <cell r="E7">
            <v>190</v>
          </cell>
          <cell r="H7">
            <v>0</v>
          </cell>
          <cell r="M7" t="e">
            <v>#NAME?</v>
          </cell>
          <cell r="N7" t="e">
            <v>#NAME?</v>
          </cell>
          <cell r="O7" t="e">
            <v>#NAME?</v>
          </cell>
          <cell r="P7" t="e">
            <v>#NAME?</v>
          </cell>
        </row>
        <row r="8">
          <cell r="D8">
            <v>40</v>
          </cell>
          <cell r="E8">
            <v>40</v>
          </cell>
          <cell r="F8">
            <v>0</v>
          </cell>
          <cell r="G8">
            <v>0</v>
          </cell>
          <cell r="H8">
            <v>0</v>
          </cell>
          <cell r="M8" t="e">
            <v>#NAME?</v>
          </cell>
          <cell r="N8" t="e">
            <v>#NAME?</v>
          </cell>
          <cell r="O8" t="e">
            <v>#NAME?</v>
          </cell>
          <cell r="P8" t="e">
            <v>#NAME?</v>
          </cell>
        </row>
        <row r="9">
          <cell r="D9">
            <v>1667</v>
          </cell>
          <cell r="E9">
            <v>1667</v>
          </cell>
          <cell r="F9">
            <v>1707</v>
          </cell>
          <cell r="G9">
            <v>1707</v>
          </cell>
          <cell r="H9">
            <v>1679</v>
          </cell>
          <cell r="I9">
            <v>472</v>
          </cell>
          <cell r="J9">
            <v>755</v>
          </cell>
          <cell r="K9">
            <v>452</v>
          </cell>
          <cell r="M9" t="e">
            <v>#NAME?</v>
          </cell>
          <cell r="N9" t="e">
            <v>#NAME?</v>
          </cell>
          <cell r="O9" t="e">
            <v>#NAME?</v>
          </cell>
          <cell r="P9" t="e">
            <v>#NAME?</v>
          </cell>
        </row>
        <row r="10">
          <cell r="D10">
            <v>1616.4565217391305</v>
          </cell>
          <cell r="E10">
            <v>1616.4565217391305</v>
          </cell>
          <cell r="F10">
            <v>1707</v>
          </cell>
          <cell r="G10">
            <v>1707</v>
          </cell>
          <cell r="H10">
            <v>1679</v>
          </cell>
          <cell r="I10">
            <v>472</v>
          </cell>
          <cell r="J10">
            <v>755</v>
          </cell>
          <cell r="K10">
            <v>452</v>
          </cell>
          <cell r="M10" t="e">
            <v>#NAME?</v>
          </cell>
          <cell r="N10" t="e">
            <v>#NAME?</v>
          </cell>
          <cell r="O10" t="e">
            <v>#NAME?</v>
          </cell>
          <cell r="P10" t="e">
            <v>#NAME?</v>
          </cell>
        </row>
        <row r="11">
          <cell r="D11">
            <v>11.3</v>
          </cell>
          <cell r="E11">
            <v>16.100000000000001</v>
          </cell>
          <cell r="F11">
            <v>0</v>
          </cell>
          <cell r="G11">
            <v>0</v>
          </cell>
          <cell r="H11">
            <v>5.6</v>
          </cell>
          <cell r="J11">
            <v>5.6</v>
          </cell>
          <cell r="K11">
            <v>0</v>
          </cell>
          <cell r="M11" t="e">
            <v>#NAME?</v>
          </cell>
          <cell r="N11" t="e">
            <v>#NAME?</v>
          </cell>
          <cell r="O11" t="e">
            <v>#NAME?</v>
          </cell>
          <cell r="P11" t="e">
            <v>#NAME?</v>
          </cell>
        </row>
        <row r="12">
          <cell r="D12">
            <v>318.5</v>
          </cell>
          <cell r="E12">
            <v>318.7</v>
          </cell>
          <cell r="F12">
            <v>255.7</v>
          </cell>
          <cell r="G12">
            <v>255.7</v>
          </cell>
          <cell r="H12">
            <v>186.60000000000002</v>
          </cell>
          <cell r="I12">
            <v>65</v>
          </cell>
          <cell r="J12">
            <v>84.3</v>
          </cell>
          <cell r="K12">
            <v>37.299999999999997</v>
          </cell>
          <cell r="M12" t="e">
            <v>#NAME?</v>
          </cell>
          <cell r="N12" t="e">
            <v>#NAME?</v>
          </cell>
          <cell r="O12" t="e">
            <v>#NAME?</v>
          </cell>
          <cell r="P12" t="e">
            <v>#NAME?</v>
          </cell>
        </row>
        <row r="14">
          <cell r="D14">
            <v>17.2</v>
          </cell>
          <cell r="E14">
            <v>18</v>
          </cell>
          <cell r="F14">
            <v>26.7</v>
          </cell>
          <cell r="G14">
            <v>26.7</v>
          </cell>
          <cell r="H14">
            <v>21.8</v>
          </cell>
          <cell r="I14">
            <v>6.6</v>
          </cell>
          <cell r="J14">
            <v>8.5</v>
          </cell>
          <cell r="K14">
            <v>6.7</v>
          </cell>
          <cell r="M14" t="e">
            <v>#NAME?</v>
          </cell>
          <cell r="N14" t="e">
            <v>#NAME?</v>
          </cell>
          <cell r="O14" t="e">
            <v>#NAME?</v>
          </cell>
          <cell r="P14" t="e">
            <v>#NAME?</v>
          </cell>
        </row>
        <row r="15">
          <cell r="D15">
            <v>253.4</v>
          </cell>
          <cell r="E15">
            <v>247.7</v>
          </cell>
          <cell r="F15">
            <v>71.7</v>
          </cell>
          <cell r="G15">
            <v>71.7</v>
          </cell>
          <cell r="H15">
            <v>64.399999999999991</v>
          </cell>
          <cell r="I15">
            <v>11.3</v>
          </cell>
          <cell r="J15">
            <v>33.299999999999997</v>
          </cell>
          <cell r="K15">
            <v>19.8</v>
          </cell>
          <cell r="M15" t="e">
            <v>#NAME?</v>
          </cell>
          <cell r="N15" t="e">
            <v>#NAME?</v>
          </cell>
          <cell r="O15" t="e">
            <v>#NAME?</v>
          </cell>
          <cell r="P15" t="e">
            <v>#NAME?</v>
          </cell>
        </row>
        <row r="16">
          <cell r="D16">
            <v>0</v>
          </cell>
          <cell r="E16">
            <v>0</v>
          </cell>
          <cell r="F16">
            <v>6.4</v>
          </cell>
          <cell r="G16">
            <v>6.4</v>
          </cell>
          <cell r="H16">
            <v>30.6</v>
          </cell>
          <cell r="I16">
            <v>16.5</v>
          </cell>
          <cell r="J16">
            <v>14.1</v>
          </cell>
          <cell r="K16">
            <v>0</v>
          </cell>
          <cell r="M16" t="e">
            <v>#NAME?</v>
          </cell>
          <cell r="N16" t="e">
            <v>#NAME?</v>
          </cell>
          <cell r="O16" t="e">
            <v>#NAME?</v>
          </cell>
          <cell r="P16" t="e">
            <v>#NAME?</v>
          </cell>
        </row>
        <row r="17">
          <cell r="D17">
            <v>47.9</v>
          </cell>
          <cell r="E17">
            <v>53</v>
          </cell>
          <cell r="F17">
            <v>150.9</v>
          </cell>
          <cell r="G17">
            <v>150.9</v>
          </cell>
          <cell r="H17">
            <v>69.8</v>
          </cell>
          <cell r="I17">
            <v>30.6</v>
          </cell>
          <cell r="J17">
            <v>28.4</v>
          </cell>
          <cell r="K17">
            <v>10.8</v>
          </cell>
          <cell r="M17" t="e">
            <v>#NAME?</v>
          </cell>
          <cell r="N17" t="e">
            <v>#NAME?</v>
          </cell>
          <cell r="O17" t="e">
            <v>#NAME?</v>
          </cell>
          <cell r="P17" t="e">
            <v>#NAME?</v>
          </cell>
        </row>
        <row r="18">
          <cell r="D18">
            <v>71.900000000000006</v>
          </cell>
          <cell r="E18">
            <v>61.6</v>
          </cell>
          <cell r="F18">
            <v>229.2</v>
          </cell>
          <cell r="G18">
            <v>229.2</v>
          </cell>
          <cell r="H18">
            <v>166.3</v>
          </cell>
          <cell r="I18">
            <v>7.7</v>
          </cell>
          <cell r="J18">
            <v>30.7</v>
          </cell>
          <cell r="K18">
            <v>127.9</v>
          </cell>
          <cell r="M18" t="e">
            <v>#NAME?</v>
          </cell>
          <cell r="N18" t="e">
            <v>#NAME?</v>
          </cell>
          <cell r="O18" t="e">
            <v>#NAME?</v>
          </cell>
          <cell r="P18" t="e">
            <v>#NAME?</v>
          </cell>
        </row>
        <row r="20">
          <cell r="D20">
            <v>4</v>
          </cell>
          <cell r="E20">
            <v>0</v>
          </cell>
          <cell r="F20">
            <v>28.2</v>
          </cell>
          <cell r="G20">
            <v>28.2</v>
          </cell>
          <cell r="H20">
            <v>12.6</v>
          </cell>
          <cell r="I20">
            <v>2</v>
          </cell>
          <cell r="J20">
            <v>3.3</v>
          </cell>
          <cell r="K20">
            <v>7.3</v>
          </cell>
          <cell r="M20" t="e">
            <v>#NAME?</v>
          </cell>
          <cell r="N20" t="e">
            <v>#NAME?</v>
          </cell>
          <cell r="O20" t="e">
            <v>#NAME?</v>
          </cell>
          <cell r="P20" t="e">
            <v>#NAME?</v>
          </cell>
        </row>
        <row r="21">
          <cell r="D21">
            <v>5.3</v>
          </cell>
          <cell r="E21">
            <v>5.3</v>
          </cell>
          <cell r="F21">
            <v>24.7</v>
          </cell>
          <cell r="G21">
            <v>24.7</v>
          </cell>
          <cell r="H21">
            <v>0</v>
          </cell>
          <cell r="M21" t="e">
            <v>#NAME?</v>
          </cell>
          <cell r="N21" t="e">
            <v>#NAME?</v>
          </cell>
          <cell r="O21" t="e">
            <v>#NAME?</v>
          </cell>
          <cell r="P21" t="e">
            <v>#NAME?</v>
          </cell>
        </row>
        <row r="22">
          <cell r="D22">
            <v>62.6</v>
          </cell>
          <cell r="E22">
            <v>56.3</v>
          </cell>
          <cell r="F22">
            <v>176.3</v>
          </cell>
          <cell r="G22">
            <v>176.3</v>
          </cell>
          <cell r="H22">
            <v>153.69999999999999</v>
          </cell>
          <cell r="I22">
            <v>5.7</v>
          </cell>
          <cell r="J22">
            <v>27.4</v>
          </cell>
          <cell r="K22">
            <v>120.6</v>
          </cell>
          <cell r="M22" t="e">
            <v>#NAME?</v>
          </cell>
          <cell r="N22" t="e">
            <v>#NAME?</v>
          </cell>
          <cell r="O22" t="e">
            <v>#NAME?</v>
          </cell>
          <cell r="P22" t="e">
            <v>#NAME?</v>
          </cell>
        </row>
        <row r="23">
          <cell r="D23">
            <v>1214.7565217391304</v>
          </cell>
          <cell r="E23">
            <v>1220.0565217391306</v>
          </cell>
          <cell r="F23">
            <v>1222.0999999999999</v>
          </cell>
          <cell r="G23">
            <v>1222.0999999999999</v>
          </cell>
          <cell r="H23">
            <v>1320.5000000000002</v>
          </cell>
          <cell r="I23">
            <v>399.3</v>
          </cell>
          <cell r="J23">
            <v>634.4</v>
          </cell>
          <cell r="K23">
            <v>286.79999999999995</v>
          </cell>
          <cell r="M23" t="e">
            <v>#NAME?</v>
          </cell>
          <cell r="N23" t="e">
            <v>#NAME?</v>
          </cell>
          <cell r="O23" t="e">
            <v>#NAME?</v>
          </cell>
          <cell r="P23" t="e">
            <v>#NAME?</v>
          </cell>
        </row>
      </sheetData>
      <sheetData sheetId="6">
        <row r="5">
          <cell r="E5" t="str">
            <v>ОАО "Тюменская региональная генерирующая компания" (ОАО "ТГК-10")</v>
          </cell>
          <cell r="F5" t="str">
            <v>Тюменская ТЭЦ-1</v>
          </cell>
          <cell r="G5" t="str">
            <v>Тюменская ТЭЦ-2</v>
          </cell>
          <cell r="H5" t="str">
            <v>Тобольская ТЭЦ</v>
          </cell>
        </row>
        <row r="6">
          <cell r="E6">
            <v>10513.880000000001</v>
          </cell>
          <cell r="F6">
            <v>3318</v>
          </cell>
          <cell r="G6">
            <v>4979</v>
          </cell>
          <cell r="H6">
            <v>2216.88</v>
          </cell>
          <cell r="K6" t="e">
            <v>#NAME?</v>
          </cell>
          <cell r="L6" t="e">
            <v>#NAME?</v>
          </cell>
          <cell r="M6" t="e">
            <v>#NAME?</v>
          </cell>
          <cell r="N6" t="e">
            <v>#NAME?</v>
          </cell>
        </row>
        <row r="7">
          <cell r="E7">
            <v>908.32</v>
          </cell>
          <cell r="F7">
            <v>292.47000000000003</v>
          </cell>
          <cell r="G7">
            <v>351.21999999999997</v>
          </cell>
          <cell r="H7">
            <v>264.63</v>
          </cell>
          <cell r="K7" t="e">
            <v>#NAME?</v>
          </cell>
          <cell r="L7" t="e">
            <v>#NAME?</v>
          </cell>
          <cell r="M7" t="e">
            <v>#NAME?</v>
          </cell>
          <cell r="N7" t="e">
            <v>#NAME?</v>
          </cell>
        </row>
        <row r="8">
          <cell r="E8">
            <v>561.55999999999995</v>
          </cell>
          <cell r="F8">
            <v>168.08</v>
          </cell>
          <cell r="G8">
            <v>257.95999999999998</v>
          </cell>
          <cell r="H8">
            <v>135.52000000000001</v>
          </cell>
          <cell r="K8" t="e">
            <v>#NAME?</v>
          </cell>
          <cell r="L8" t="e">
            <v>#NAME?</v>
          </cell>
          <cell r="M8" t="e">
            <v>#NAME?</v>
          </cell>
          <cell r="N8" t="e">
            <v>#NAME?</v>
          </cell>
        </row>
        <row r="9">
          <cell r="E9" t="e">
            <v>#NAME?</v>
          </cell>
          <cell r="F9" t="e">
            <v>#NAME?</v>
          </cell>
          <cell r="G9" t="e">
            <v>#NAME?</v>
          </cell>
          <cell r="H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</row>
        <row r="10">
          <cell r="E10">
            <v>346.76</v>
          </cell>
          <cell r="F10">
            <v>124.39</v>
          </cell>
          <cell r="G10">
            <v>93.26</v>
          </cell>
          <cell r="H10">
            <v>129.11000000000001</v>
          </cell>
          <cell r="K10" t="e">
            <v>#NAME?</v>
          </cell>
          <cell r="L10" t="e">
            <v>#NAME?</v>
          </cell>
          <cell r="M10" t="e">
            <v>#NAME?</v>
          </cell>
          <cell r="N10" t="e">
            <v>#NAME?</v>
          </cell>
        </row>
        <row r="11"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</row>
        <row r="12">
          <cell r="E12">
            <v>9605.5600000000013</v>
          </cell>
          <cell r="F12">
            <v>3025.5299999999997</v>
          </cell>
          <cell r="G12">
            <v>4627.78</v>
          </cell>
          <cell r="H12">
            <v>1952.25</v>
          </cell>
          <cell r="K12" t="e">
            <v>#NAME?</v>
          </cell>
          <cell r="L12" t="e">
            <v>#NAME?</v>
          </cell>
          <cell r="M12" t="e">
            <v>#NAME?</v>
          </cell>
          <cell r="N12" t="e">
            <v>#NAME?</v>
          </cell>
        </row>
        <row r="13">
          <cell r="E13">
            <v>105.36</v>
          </cell>
          <cell r="F13">
            <v>42.48</v>
          </cell>
          <cell r="G13">
            <v>48.21</v>
          </cell>
          <cell r="H13">
            <v>14.67</v>
          </cell>
          <cell r="K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</row>
        <row r="14"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  <cell r="N14" t="e">
            <v>#NAME?</v>
          </cell>
        </row>
        <row r="15">
          <cell r="E15">
            <v>9500.2000000000007</v>
          </cell>
          <cell r="F15">
            <v>2983.0499999999997</v>
          </cell>
          <cell r="G15">
            <v>4579.57</v>
          </cell>
          <cell r="H15">
            <v>1937.58</v>
          </cell>
          <cell r="K15" t="e">
            <v>#NAME?</v>
          </cell>
          <cell r="L15" t="e">
            <v>#NAME?</v>
          </cell>
          <cell r="M15" t="e">
            <v>#NAME?</v>
          </cell>
          <cell r="N15" t="e">
            <v>#NAME?</v>
          </cell>
        </row>
        <row r="16">
          <cell r="E16">
            <v>9240.33</v>
          </cell>
          <cell r="F16">
            <v>2851.6</v>
          </cell>
          <cell r="G16">
            <v>2346.1999999999998</v>
          </cell>
          <cell r="H16">
            <v>4042.53</v>
          </cell>
          <cell r="K16" t="e">
            <v>#NAME?</v>
          </cell>
          <cell r="L16" t="e">
            <v>#NAME?</v>
          </cell>
          <cell r="M16" t="e">
            <v>#NAME?</v>
          </cell>
          <cell r="N16" t="e">
            <v>#NAME?</v>
          </cell>
        </row>
        <row r="17">
          <cell r="E17">
            <v>0</v>
          </cell>
          <cell r="K17" t="e">
            <v>#NAME?</v>
          </cell>
          <cell r="L17" t="e">
            <v>#NAME?</v>
          </cell>
          <cell r="M17" t="e">
            <v>#NAME?</v>
          </cell>
          <cell r="N17" t="e">
            <v>#NAME?</v>
          </cell>
        </row>
        <row r="18">
          <cell r="E18" t="e">
            <v>#NAME?</v>
          </cell>
          <cell r="F18" t="e">
            <v>#NAME?</v>
          </cell>
          <cell r="G18" t="e">
            <v>#NAME?</v>
          </cell>
          <cell r="H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  <cell r="N18" t="e">
            <v>#NAME?</v>
          </cell>
        </row>
        <row r="19">
          <cell r="E19">
            <v>9240.33</v>
          </cell>
          <cell r="F19">
            <v>2851.6</v>
          </cell>
          <cell r="G19">
            <v>2346.1999999999998</v>
          </cell>
          <cell r="H19">
            <v>4042.53</v>
          </cell>
          <cell r="K19" t="e">
            <v>#NAME?</v>
          </cell>
          <cell r="L19" t="e">
            <v>#NAME?</v>
          </cell>
          <cell r="M19" t="e">
            <v>#NAME?</v>
          </cell>
          <cell r="N19" t="e">
            <v>#NAME?</v>
          </cell>
        </row>
        <row r="20">
          <cell r="E20">
            <v>9605.5600000000013</v>
          </cell>
          <cell r="F20">
            <v>3025.5299999999997</v>
          </cell>
          <cell r="G20">
            <v>4627.78</v>
          </cell>
          <cell r="H20">
            <v>1952.25</v>
          </cell>
          <cell r="K20" t="e">
            <v>#NAME?</v>
          </cell>
          <cell r="L20" t="e">
            <v>#NAME?</v>
          </cell>
          <cell r="M20" t="e">
            <v>#NAME?</v>
          </cell>
          <cell r="N20" t="e">
            <v>#NAME?</v>
          </cell>
        </row>
        <row r="21">
          <cell r="E21" t="e">
            <v>#NAME?</v>
          </cell>
          <cell r="F21">
            <v>290.97230000000002</v>
          </cell>
          <cell r="G21">
            <v>299.74099999999999</v>
          </cell>
          <cell r="H21">
            <v>326.58199999999999</v>
          </cell>
          <cell r="K21" t="e">
            <v>#NAME?</v>
          </cell>
          <cell r="L21" t="e">
            <v>#NAME?</v>
          </cell>
          <cell r="M21" t="e">
            <v>#NAME?</v>
          </cell>
          <cell r="N21" t="e">
            <v>#NAME?</v>
          </cell>
        </row>
        <row r="22">
          <cell r="E22">
            <v>2905.0505372990001</v>
          </cell>
          <cell r="F22">
            <v>880.34542281899996</v>
          </cell>
          <cell r="G22">
            <v>1387.13540498</v>
          </cell>
          <cell r="H22">
            <v>637.56970950000004</v>
          </cell>
          <cell r="K22" t="e">
            <v>#NAME?</v>
          </cell>
          <cell r="L22" t="e">
            <v>#NAME?</v>
          </cell>
          <cell r="M22" t="e">
            <v>#NAME?</v>
          </cell>
          <cell r="N22" t="e">
            <v>#NAME?</v>
          </cell>
        </row>
        <row r="23">
          <cell r="E23">
            <v>9240.33</v>
          </cell>
          <cell r="F23">
            <v>2851.6</v>
          </cell>
          <cell r="G23">
            <v>2346.1999999999998</v>
          </cell>
          <cell r="H23">
            <v>4042.53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</row>
        <row r="24">
          <cell r="E24" t="e">
            <v>#NAME?</v>
          </cell>
          <cell r="F24">
            <v>137.5823</v>
          </cell>
          <cell r="G24">
            <v>138.52199999999999</v>
          </cell>
          <cell r="H24">
            <v>151.23099999999999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</row>
        <row r="25">
          <cell r="E25">
            <v>1328.68585751</v>
          </cell>
          <cell r="F25">
            <v>392.32968668000001</v>
          </cell>
          <cell r="G25">
            <v>325.00031639999997</v>
          </cell>
          <cell r="H25">
            <v>611.35585443000002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</row>
        <row r="26">
          <cell r="E26">
            <v>4233.7363948090006</v>
          </cell>
          <cell r="F26">
            <v>1272.675109499</v>
          </cell>
          <cell r="G26">
            <v>1712.1357213799999</v>
          </cell>
          <cell r="H26">
            <v>1248.92556393</v>
          </cell>
          <cell r="K26" t="e">
            <v>#NAME?</v>
          </cell>
          <cell r="L26" t="e">
            <v>#NAME?</v>
          </cell>
          <cell r="M26" t="e">
            <v>#NAME?</v>
          </cell>
          <cell r="N26" t="e">
            <v>#NAME?</v>
          </cell>
        </row>
        <row r="27"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</row>
        <row r="28">
          <cell r="E28">
            <v>4233.7363948090006</v>
          </cell>
          <cell r="F28">
            <v>1272.675109499</v>
          </cell>
          <cell r="G28">
            <v>1712.1357213799999</v>
          </cell>
          <cell r="H28">
            <v>1248.92556393</v>
          </cell>
          <cell r="K28" t="e">
            <v>#NAME?</v>
          </cell>
          <cell r="L28" t="e">
            <v>#NAME?</v>
          </cell>
          <cell r="M28" t="e">
            <v>#NAME?</v>
          </cell>
          <cell r="N28" t="e">
            <v>#NAME?</v>
          </cell>
        </row>
        <row r="29">
          <cell r="B29" t="str">
            <v xml:space="preserve"> - уголь всего, в том числе:</v>
          </cell>
          <cell r="C29" t="str">
            <v>Уголь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 t="str">
            <v>17. - уголь всего, в том числе: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</row>
        <row r="30">
          <cell r="B30" t="str">
            <v>Уголь разреза-1</v>
          </cell>
          <cell r="C30" t="str">
            <v>Уголь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 t="str">
            <v>17.Уголь разреза-1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</row>
        <row r="31">
          <cell r="B31" t="str">
            <v>Уголь разреза-2</v>
          </cell>
          <cell r="C31" t="str">
            <v>Уголь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J31" t="str">
            <v>17.Уголь разреза-2</v>
          </cell>
          <cell r="K31" t="e">
            <v>#NAME?</v>
          </cell>
          <cell r="L31" t="e">
            <v>#NAME?</v>
          </cell>
          <cell r="M31" t="e">
            <v>#NAME?</v>
          </cell>
          <cell r="N31" t="e">
            <v>#NAME?</v>
          </cell>
        </row>
        <row r="32">
          <cell r="B32" t="str">
            <v>Добавить строки</v>
          </cell>
        </row>
        <row r="33">
          <cell r="B33" t="str">
            <v xml:space="preserve"> - мазут</v>
          </cell>
          <cell r="C33" t="str">
            <v>Мазут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J33" t="str">
            <v>17. - мазут</v>
          </cell>
          <cell r="K33" t="e">
            <v>#NAME?</v>
          </cell>
          <cell r="L33" t="e">
            <v>#NAME?</v>
          </cell>
          <cell r="M33" t="e">
            <v>#NAME?</v>
          </cell>
          <cell r="N33" t="e">
            <v>#NAME?</v>
          </cell>
        </row>
        <row r="34">
          <cell r="B34" t="str">
            <v xml:space="preserve"> - газ всего, в том числе:</v>
          </cell>
          <cell r="C34" t="str">
            <v>Газ</v>
          </cell>
          <cell r="E34">
            <v>4233.7363948089996</v>
          </cell>
          <cell r="F34">
            <v>1272.675109499</v>
          </cell>
          <cell r="G34">
            <v>1712.1357213799999</v>
          </cell>
          <cell r="H34">
            <v>1248.92556393</v>
          </cell>
          <cell r="J34" t="str">
            <v>17. - газ всего, в том числе:</v>
          </cell>
          <cell r="K34" t="e">
            <v>#NAME?</v>
          </cell>
          <cell r="L34" t="e">
            <v>#NAME?</v>
          </cell>
          <cell r="M34" t="e">
            <v>#NAME?</v>
          </cell>
          <cell r="N34" t="e">
            <v>#NAME?</v>
          </cell>
        </row>
        <row r="35">
          <cell r="B35" t="str">
            <v>Газ лимитный</v>
          </cell>
          <cell r="C35" t="str">
            <v>Газ</v>
          </cell>
          <cell r="E35">
            <v>4233.7363948089996</v>
          </cell>
          <cell r="F35">
            <v>1272.675109499</v>
          </cell>
          <cell r="G35">
            <v>1712.1357213799999</v>
          </cell>
          <cell r="H35">
            <v>1248.92556393</v>
          </cell>
          <cell r="J35" t="str">
            <v>17.Газ лимитный</v>
          </cell>
          <cell r="K35" t="e">
            <v>#NAME?</v>
          </cell>
          <cell r="L35" t="e">
            <v>#NAME?</v>
          </cell>
          <cell r="M35" t="e">
            <v>#NAME?</v>
          </cell>
          <cell r="N35" t="e">
            <v>#NAME?</v>
          </cell>
        </row>
        <row r="36">
          <cell r="B36" t="str">
            <v>Газ сверхлимитный</v>
          </cell>
          <cell r="C36" t="str">
            <v>Газ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J36" t="str">
            <v>17.Газ сверхлимитный</v>
          </cell>
          <cell r="K36" t="e">
            <v>#NAME?</v>
          </cell>
          <cell r="L36" t="e">
            <v>#NAME?</v>
          </cell>
          <cell r="M36" t="e">
            <v>#NAME?</v>
          </cell>
          <cell r="N36" t="e">
            <v>#NAME?</v>
          </cell>
        </row>
        <row r="37">
          <cell r="B37" t="str">
            <v>Газ коммерческий</v>
          </cell>
          <cell r="C37" t="str">
            <v>Газ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J37" t="str">
            <v>17.Газ коммерческий</v>
          </cell>
          <cell r="K37" t="e">
            <v>#NAME?</v>
          </cell>
          <cell r="L37" t="e">
            <v>#NAME?</v>
          </cell>
          <cell r="M37" t="e">
            <v>#NAME?</v>
          </cell>
          <cell r="N37" t="e">
            <v>#NAME?</v>
          </cell>
        </row>
        <row r="38">
          <cell r="B38" t="str">
            <v xml:space="preserve"> - др.виды топлива</v>
          </cell>
          <cell r="C38" t="str">
            <v>Другие виды топлива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J38" t="str">
            <v>17. - др.виды топлива</v>
          </cell>
          <cell r="K38" t="e">
            <v>#NAME?</v>
          </cell>
          <cell r="L38" t="e">
            <v>#NAME?</v>
          </cell>
          <cell r="M38" t="e">
            <v>#NAME?</v>
          </cell>
          <cell r="N38" t="e">
            <v>#NAME?</v>
          </cell>
        </row>
        <row r="39">
          <cell r="B39" t="str">
            <v>Торф</v>
          </cell>
          <cell r="C39" t="str">
            <v>Другие виды топлива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J39" t="str">
            <v>17.Торф</v>
          </cell>
          <cell r="K39" t="e">
            <v>#NAME?</v>
          </cell>
          <cell r="L39" t="e">
            <v>#NAME?</v>
          </cell>
          <cell r="M39" t="e">
            <v>#NAME?</v>
          </cell>
          <cell r="N39" t="e">
            <v>#NAME?</v>
          </cell>
        </row>
        <row r="40">
          <cell r="B40" t="str">
            <v>Сланцы</v>
          </cell>
          <cell r="C40" t="str">
            <v>Другие виды топлива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J40" t="str">
            <v>17.Сланцы</v>
          </cell>
          <cell r="K40" t="e">
            <v>#NAME?</v>
          </cell>
          <cell r="L40" t="e">
            <v>#NAME?</v>
          </cell>
          <cell r="M40" t="e">
            <v>#NAME?</v>
          </cell>
          <cell r="N40" t="e">
            <v>#NAME?</v>
          </cell>
        </row>
        <row r="41">
          <cell r="B41" t="str">
            <v>Добавить строки</v>
          </cell>
        </row>
        <row r="42">
          <cell r="E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</row>
        <row r="44">
          <cell r="E44" t="e">
            <v>#NAME?</v>
          </cell>
          <cell r="F44">
            <v>100</v>
          </cell>
          <cell r="G44">
            <v>100</v>
          </cell>
          <cell r="H44">
            <v>100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</row>
        <row r="45">
          <cell r="B45" t="str">
            <v xml:space="preserve"> - уголь всего, в том числе:</v>
          </cell>
          <cell r="C45" t="str">
            <v>Уголь</v>
          </cell>
          <cell r="E45" t="e">
            <v>#NAME?</v>
          </cell>
          <cell r="F45">
            <v>0</v>
          </cell>
          <cell r="G45">
            <v>0</v>
          </cell>
          <cell r="H45">
            <v>0</v>
          </cell>
          <cell r="J45" t="str">
            <v>18. - уголь всего, в том числе:</v>
          </cell>
          <cell r="K45" t="e">
            <v>#NAME?</v>
          </cell>
          <cell r="L45" t="e">
            <v>#NAME?</v>
          </cell>
          <cell r="M45" t="e">
            <v>#NAME?</v>
          </cell>
          <cell r="N45" t="e">
            <v>#NAME?</v>
          </cell>
        </row>
        <row r="46">
          <cell r="B46" t="str">
            <v>Уголь разреза-1</v>
          </cell>
          <cell r="C46" t="str">
            <v>Уголь</v>
          </cell>
          <cell r="E46" t="e">
            <v>#NAME?</v>
          </cell>
          <cell r="J46" t="str">
            <v>18.Уголь разреза-1</v>
          </cell>
          <cell r="K46" t="e">
            <v>#NAME?</v>
          </cell>
          <cell r="L46" t="e">
            <v>#NAME?</v>
          </cell>
          <cell r="M46" t="e">
            <v>#NAME?</v>
          </cell>
          <cell r="N46" t="e">
            <v>#NAME?</v>
          </cell>
        </row>
        <row r="47">
          <cell r="B47" t="str">
            <v>Уголь разреза-2</v>
          </cell>
          <cell r="C47" t="str">
            <v>Уголь</v>
          </cell>
          <cell r="E47" t="e">
            <v>#NAME?</v>
          </cell>
          <cell r="J47" t="str">
            <v>18.Уголь разреза-2</v>
          </cell>
          <cell r="K47" t="e">
            <v>#NAME?</v>
          </cell>
          <cell r="L47" t="e">
            <v>#NAME?</v>
          </cell>
          <cell r="M47" t="e">
            <v>#NAME?</v>
          </cell>
          <cell r="N47" t="e">
            <v>#NAME?</v>
          </cell>
        </row>
        <row r="48">
          <cell r="B48" t="str">
            <v>Добавить строки</v>
          </cell>
        </row>
        <row r="49">
          <cell r="B49" t="str">
            <v xml:space="preserve"> - мазут</v>
          </cell>
          <cell r="C49" t="str">
            <v>Мазут</v>
          </cell>
          <cell r="E49" t="e">
            <v>#NAME?</v>
          </cell>
          <cell r="J49" t="str">
            <v>18. - мазут</v>
          </cell>
          <cell r="K49" t="e">
            <v>#NAME?</v>
          </cell>
          <cell r="L49" t="e">
            <v>#NAME?</v>
          </cell>
          <cell r="M49" t="e">
            <v>#NAME?</v>
          </cell>
          <cell r="N49" t="e">
            <v>#NAME?</v>
          </cell>
        </row>
        <row r="50">
          <cell r="B50" t="str">
            <v xml:space="preserve"> - газ всего, в том числе:</v>
          </cell>
          <cell r="C50" t="str">
            <v>Газ</v>
          </cell>
          <cell r="E50" t="e">
            <v>#NAME?</v>
          </cell>
          <cell r="F50">
            <v>100</v>
          </cell>
          <cell r="G50">
            <v>100</v>
          </cell>
          <cell r="H50">
            <v>100</v>
          </cell>
          <cell r="J50" t="str">
            <v>18. - газ всего, в том числе:</v>
          </cell>
          <cell r="K50" t="e">
            <v>#NAME?</v>
          </cell>
          <cell r="L50" t="e">
            <v>#NAME?</v>
          </cell>
          <cell r="M50" t="e">
            <v>#NAME?</v>
          </cell>
          <cell r="N50" t="e">
            <v>#NAME?</v>
          </cell>
        </row>
        <row r="51">
          <cell r="B51" t="str">
            <v>Газ лимитный</v>
          </cell>
          <cell r="C51" t="str">
            <v>Газ</v>
          </cell>
          <cell r="E51" t="e">
            <v>#NAME?</v>
          </cell>
          <cell r="F51">
            <v>100</v>
          </cell>
          <cell r="G51">
            <v>100</v>
          </cell>
          <cell r="H51">
            <v>100</v>
          </cell>
          <cell r="J51" t="str">
            <v>18.Газ лимитный</v>
          </cell>
          <cell r="K51" t="e">
            <v>#NAME?</v>
          </cell>
          <cell r="L51" t="e">
            <v>#NAME?</v>
          </cell>
          <cell r="M51" t="e">
            <v>#NAME?</v>
          </cell>
          <cell r="N51" t="e">
            <v>#NAME?</v>
          </cell>
        </row>
        <row r="52">
          <cell r="B52" t="str">
            <v>Газ сверхлимитный</v>
          </cell>
          <cell r="C52" t="str">
            <v>Газ</v>
          </cell>
          <cell r="E52" t="e">
            <v>#NAME?</v>
          </cell>
          <cell r="J52" t="str">
            <v>18.Газ сверхлимитный</v>
          </cell>
          <cell r="K52" t="e">
            <v>#NAME?</v>
          </cell>
          <cell r="L52" t="e">
            <v>#NAME?</v>
          </cell>
          <cell r="M52" t="e">
            <v>#NAME?</v>
          </cell>
          <cell r="N52" t="e">
            <v>#NAME?</v>
          </cell>
        </row>
        <row r="53">
          <cell r="B53" t="str">
            <v>Газ коммерческий</v>
          </cell>
          <cell r="C53" t="str">
            <v>Газ</v>
          </cell>
          <cell r="E53" t="e">
            <v>#NAME?</v>
          </cell>
          <cell r="J53" t="str">
            <v>18.Газ коммерческий</v>
          </cell>
          <cell r="K53" t="e">
            <v>#NAME?</v>
          </cell>
          <cell r="L53" t="e">
            <v>#NAME?</v>
          </cell>
          <cell r="M53" t="e">
            <v>#NAME?</v>
          </cell>
          <cell r="N53" t="e">
            <v>#NAME?</v>
          </cell>
        </row>
        <row r="54">
          <cell r="B54" t="str">
            <v xml:space="preserve"> - др.виды топлива</v>
          </cell>
          <cell r="C54" t="str">
            <v>Другие виды топлива</v>
          </cell>
          <cell r="E54" t="e">
            <v>#NAME?</v>
          </cell>
          <cell r="F54">
            <v>0</v>
          </cell>
          <cell r="G54">
            <v>0</v>
          </cell>
          <cell r="H54">
            <v>0</v>
          </cell>
          <cell r="J54" t="str">
            <v>18. - др.виды топлива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</row>
        <row r="55">
          <cell r="B55" t="str">
            <v>Торф</v>
          </cell>
          <cell r="C55" t="str">
            <v>Другие виды топлива</v>
          </cell>
          <cell r="E55" t="e">
            <v>#NAME?</v>
          </cell>
          <cell r="J55" t="str">
            <v>18.Торф</v>
          </cell>
          <cell r="K55" t="e">
            <v>#NAME?</v>
          </cell>
          <cell r="L55" t="e">
            <v>#NAME?</v>
          </cell>
          <cell r="M55" t="e">
            <v>#NAME?</v>
          </cell>
          <cell r="N55" t="e">
            <v>#NAME?</v>
          </cell>
        </row>
        <row r="56">
          <cell r="B56" t="str">
            <v>Сланцы</v>
          </cell>
          <cell r="C56" t="str">
            <v>Другие виды топлива</v>
          </cell>
          <cell r="E56" t="e">
            <v>#NAME?</v>
          </cell>
          <cell r="J56" t="str">
            <v>18.Сланцы</v>
          </cell>
          <cell r="K56" t="e">
            <v>#NAME?</v>
          </cell>
          <cell r="L56" t="e">
            <v>#NAME?</v>
          </cell>
          <cell r="M56" t="e">
            <v>#NAME?</v>
          </cell>
          <cell r="N56" t="e">
            <v>#NAME?</v>
          </cell>
        </row>
        <row r="57">
          <cell r="B57" t="str">
            <v>Добавить строки</v>
          </cell>
        </row>
        <row r="60">
          <cell r="B60" t="str">
            <v xml:space="preserve"> - уголь всего, в том числе:</v>
          </cell>
          <cell r="C60" t="str">
            <v>Уголь</v>
          </cell>
          <cell r="E60" t="e">
            <v>#NAME?</v>
          </cell>
          <cell r="F60" t="e">
            <v>#NAME?</v>
          </cell>
          <cell r="G60" t="e">
            <v>#NAME?</v>
          </cell>
          <cell r="H60" t="e">
            <v>#NAME?</v>
          </cell>
          <cell r="J60" t="str">
            <v>19. - уголь всего, в том числе:</v>
          </cell>
          <cell r="K60" t="e">
            <v>#NAME?</v>
          </cell>
          <cell r="L60" t="e">
            <v>#NAME?</v>
          </cell>
          <cell r="M60" t="e">
            <v>#NAME?</v>
          </cell>
          <cell r="N60" t="e">
            <v>#NAME?</v>
          </cell>
        </row>
        <row r="61">
          <cell r="B61" t="str">
            <v>Уголь разреза-1</v>
          </cell>
          <cell r="C61" t="str">
            <v>Уголь</v>
          </cell>
          <cell r="E61" t="e">
            <v>#NAME?</v>
          </cell>
          <cell r="J61" t="str">
            <v>19.Уголь разреза-1</v>
          </cell>
          <cell r="K61" t="e">
            <v>#NAME?</v>
          </cell>
          <cell r="L61" t="e">
            <v>#NAME?</v>
          </cell>
          <cell r="M61" t="e">
            <v>#NAME?</v>
          </cell>
          <cell r="N61" t="e">
            <v>#NAME?</v>
          </cell>
        </row>
        <row r="62">
          <cell r="B62" t="str">
            <v>Уголь разреза-2</v>
          </cell>
          <cell r="C62" t="str">
            <v>Уголь</v>
          </cell>
          <cell r="E62" t="e">
            <v>#NAME?</v>
          </cell>
          <cell r="J62" t="str">
            <v>19.Уголь разреза-2</v>
          </cell>
          <cell r="K62" t="e">
            <v>#NAME?</v>
          </cell>
          <cell r="L62" t="e">
            <v>#NAME?</v>
          </cell>
          <cell r="M62" t="e">
            <v>#NAME?</v>
          </cell>
          <cell r="N62" t="e">
            <v>#NAME?</v>
          </cell>
        </row>
        <row r="63">
          <cell r="B63" t="str">
            <v>Добавить строки</v>
          </cell>
        </row>
        <row r="64">
          <cell r="B64" t="str">
            <v xml:space="preserve"> - мазут</v>
          </cell>
          <cell r="C64" t="str">
            <v>Мазут</v>
          </cell>
          <cell r="E64" t="e">
            <v>#NAME?</v>
          </cell>
          <cell r="J64" t="str">
            <v>19. - мазут</v>
          </cell>
          <cell r="K64" t="e">
            <v>#NAME?</v>
          </cell>
          <cell r="L64" t="e">
            <v>#NAME?</v>
          </cell>
          <cell r="M64" t="e">
            <v>#NAME?</v>
          </cell>
          <cell r="N64" t="e">
            <v>#NAME?</v>
          </cell>
        </row>
        <row r="65">
          <cell r="B65" t="str">
            <v xml:space="preserve"> - газ всего, в том числе:</v>
          </cell>
          <cell r="C65" t="str">
            <v>Газ</v>
          </cell>
          <cell r="E65" t="e">
            <v>#NAME?</v>
          </cell>
          <cell r="F65" t="e">
            <v>#NAME?</v>
          </cell>
          <cell r="G65" t="e">
            <v>#NAME?</v>
          </cell>
          <cell r="H65" t="e">
            <v>#NAME?</v>
          </cell>
          <cell r="J65" t="str">
            <v>19. - газ всего, в том числе:</v>
          </cell>
          <cell r="K65" t="e">
            <v>#NAME?</v>
          </cell>
          <cell r="L65" t="e">
            <v>#NAME?</v>
          </cell>
          <cell r="M65" t="e">
            <v>#NAME?</v>
          </cell>
          <cell r="N65" t="e">
            <v>#NAME?</v>
          </cell>
        </row>
        <row r="66">
          <cell r="B66" t="str">
            <v>Газ лимитный</v>
          </cell>
          <cell r="C66" t="str">
            <v>Газ</v>
          </cell>
          <cell r="E66" t="e">
            <v>#NAME?</v>
          </cell>
          <cell r="F66">
            <v>1.13992</v>
          </cell>
          <cell r="G66">
            <v>1.13988</v>
          </cell>
          <cell r="H66">
            <v>1.1398699999999999</v>
          </cell>
          <cell r="J66" t="str">
            <v>19.Газ лимитный</v>
          </cell>
          <cell r="K66" t="e">
            <v>#NAME?</v>
          </cell>
          <cell r="L66" t="e">
            <v>#NAME?</v>
          </cell>
          <cell r="M66" t="e">
            <v>#NAME?</v>
          </cell>
          <cell r="N66" t="e">
            <v>#NAME?</v>
          </cell>
        </row>
        <row r="67">
          <cell r="B67" t="str">
            <v>Газ сверхлимитный</v>
          </cell>
          <cell r="C67" t="str">
            <v>Газ</v>
          </cell>
          <cell r="E67" t="e">
            <v>#NAME?</v>
          </cell>
          <cell r="J67" t="str">
            <v>19.Газ сверхлимитный</v>
          </cell>
          <cell r="K67" t="e">
            <v>#NAME?</v>
          </cell>
          <cell r="L67" t="e">
            <v>#NAME?</v>
          </cell>
          <cell r="M67" t="e">
            <v>#NAME?</v>
          </cell>
          <cell r="N67" t="e">
            <v>#NAME?</v>
          </cell>
        </row>
        <row r="68">
          <cell r="B68" t="str">
            <v>Газ коммерческий</v>
          </cell>
          <cell r="C68" t="str">
            <v>Газ</v>
          </cell>
          <cell r="E68" t="e">
            <v>#NAME?</v>
          </cell>
          <cell r="J68" t="str">
            <v>19.Газ коммерческий</v>
          </cell>
          <cell r="K68" t="e">
            <v>#NAME?</v>
          </cell>
          <cell r="L68" t="e">
            <v>#NAME?</v>
          </cell>
          <cell r="M68" t="e">
            <v>#NAME?</v>
          </cell>
          <cell r="N68" t="e">
            <v>#NAME?</v>
          </cell>
        </row>
        <row r="69">
          <cell r="B69" t="str">
            <v xml:space="preserve"> - др.виды топлива</v>
          </cell>
          <cell r="C69" t="str">
            <v>Другие виды топлива</v>
          </cell>
          <cell r="E69" t="e">
            <v>#NAME?</v>
          </cell>
          <cell r="F69" t="e">
            <v>#NAME?</v>
          </cell>
          <cell r="G69" t="e">
            <v>#NAME?</v>
          </cell>
          <cell r="H69" t="e">
            <v>#NAME?</v>
          </cell>
          <cell r="J69" t="str">
            <v>19. - др.виды топлива</v>
          </cell>
          <cell r="K69" t="e">
            <v>#NAME?</v>
          </cell>
          <cell r="L69" t="e">
            <v>#NAME?</v>
          </cell>
          <cell r="M69" t="e">
            <v>#NAME?</v>
          </cell>
          <cell r="N69" t="e">
            <v>#NAME?</v>
          </cell>
        </row>
        <row r="70">
          <cell r="B70" t="str">
            <v>Торф</v>
          </cell>
          <cell r="C70" t="str">
            <v>Другие виды топлива</v>
          </cell>
          <cell r="E70" t="e">
            <v>#NAME?</v>
          </cell>
          <cell r="J70" t="str">
            <v>19.Торф</v>
          </cell>
          <cell r="K70" t="e">
            <v>#NAME?</v>
          </cell>
          <cell r="L70" t="e">
            <v>#NAME?</v>
          </cell>
          <cell r="M70" t="e">
            <v>#NAME?</v>
          </cell>
          <cell r="N70" t="e">
            <v>#NAME?</v>
          </cell>
        </row>
        <row r="71">
          <cell r="B71" t="str">
            <v>Сланцы</v>
          </cell>
          <cell r="C71" t="str">
            <v>Другие виды топлива</v>
          </cell>
          <cell r="E71" t="e">
            <v>#NAME?</v>
          </cell>
          <cell r="J71" t="str">
            <v>19.Сланцы</v>
          </cell>
          <cell r="K71" t="e">
            <v>#NAME?</v>
          </cell>
          <cell r="L71" t="e">
            <v>#NAME?</v>
          </cell>
          <cell r="M71" t="e">
            <v>#NAME?</v>
          </cell>
          <cell r="N71" t="e">
            <v>#NAME?</v>
          </cell>
        </row>
        <row r="72">
          <cell r="B72" t="str">
            <v>Добавить строки</v>
          </cell>
        </row>
        <row r="75">
          <cell r="B75" t="str">
            <v xml:space="preserve"> - уголь всего, в том числе:</v>
          </cell>
          <cell r="C75" t="str">
            <v>Уголь</v>
          </cell>
          <cell r="E75" t="e">
            <v>#NAME?</v>
          </cell>
          <cell r="F75" t="e">
            <v>#NAME?</v>
          </cell>
          <cell r="G75" t="e">
            <v>#NAME?</v>
          </cell>
          <cell r="H75" t="e">
            <v>#NAME?</v>
          </cell>
          <cell r="J75" t="str">
            <v>20. - уголь всего, в том числе:</v>
          </cell>
          <cell r="K75" t="e">
            <v>#NAME?</v>
          </cell>
          <cell r="L75" t="e">
            <v>#NAME?</v>
          </cell>
          <cell r="M75" t="e">
            <v>#NAME?</v>
          </cell>
          <cell r="N75" t="e">
            <v>#NAME?</v>
          </cell>
        </row>
        <row r="76">
          <cell r="B76" t="str">
            <v>Уголь разреза-1</v>
          </cell>
          <cell r="C76" t="str">
            <v>Уголь</v>
          </cell>
          <cell r="E76" t="e">
            <v>#NAME?</v>
          </cell>
          <cell r="F76" t="e">
            <v>#NAME?</v>
          </cell>
          <cell r="G76" t="e">
            <v>#NAME?</v>
          </cell>
          <cell r="H76" t="e">
            <v>#NAME?</v>
          </cell>
          <cell r="J76" t="str">
            <v>20.Уголь разреза-1</v>
          </cell>
          <cell r="K76" t="e">
            <v>#NAME?</v>
          </cell>
          <cell r="L76" t="e">
            <v>#NAME?</v>
          </cell>
          <cell r="M76" t="e">
            <v>#NAME?</v>
          </cell>
          <cell r="N76" t="e">
            <v>#NAME?</v>
          </cell>
        </row>
        <row r="77">
          <cell r="B77" t="str">
            <v>Уголь разреза-2</v>
          </cell>
          <cell r="C77" t="str">
            <v>Уголь</v>
          </cell>
          <cell r="E77" t="e">
            <v>#NAME?</v>
          </cell>
          <cell r="F77" t="e">
            <v>#NAME?</v>
          </cell>
          <cell r="G77" t="e">
            <v>#NAME?</v>
          </cell>
          <cell r="H77" t="e">
            <v>#NAME?</v>
          </cell>
          <cell r="J77" t="str">
            <v>20.Уголь разреза-2</v>
          </cell>
          <cell r="K77" t="e">
            <v>#NAME?</v>
          </cell>
          <cell r="L77" t="e">
            <v>#NAME?</v>
          </cell>
          <cell r="M77" t="e">
            <v>#NAME?</v>
          </cell>
          <cell r="N77" t="e">
            <v>#NAME?</v>
          </cell>
        </row>
        <row r="78">
          <cell r="B78" t="str">
            <v>Добавить строки</v>
          </cell>
        </row>
        <row r="79">
          <cell r="B79" t="str">
            <v xml:space="preserve"> - мазут</v>
          </cell>
          <cell r="C79" t="str">
            <v>Мазут</v>
          </cell>
          <cell r="E79" t="e">
            <v>#NAME?</v>
          </cell>
          <cell r="F79" t="e">
            <v>#NAME?</v>
          </cell>
          <cell r="G79" t="e">
            <v>#NAME?</v>
          </cell>
          <cell r="H79" t="e">
            <v>#NAME?</v>
          </cell>
          <cell r="J79" t="str">
            <v>20. - мазут</v>
          </cell>
          <cell r="K79" t="e">
            <v>#NAME?</v>
          </cell>
          <cell r="L79" t="e">
            <v>#NAME?</v>
          </cell>
          <cell r="M79" t="e">
            <v>#NAME?</v>
          </cell>
          <cell r="N79" t="e">
            <v>#NAME?</v>
          </cell>
        </row>
        <row r="80">
          <cell r="B80" t="str">
            <v xml:space="preserve"> - газ всего, в том числе:</v>
          </cell>
          <cell r="C80" t="str">
            <v>Газ</v>
          </cell>
          <cell r="E80" t="e">
            <v>#NAME?</v>
          </cell>
          <cell r="F80" t="e">
            <v>#NAME?</v>
          </cell>
          <cell r="G80" t="e">
            <v>#NAME?</v>
          </cell>
          <cell r="H80" t="e">
            <v>#NAME?</v>
          </cell>
          <cell r="J80" t="str">
            <v>20. - газ всего, в том числе:</v>
          </cell>
          <cell r="K80" t="e">
            <v>#NAME?</v>
          </cell>
          <cell r="L80" t="e">
            <v>#NAME?</v>
          </cell>
          <cell r="M80" t="e">
            <v>#NAME?</v>
          </cell>
          <cell r="N80" t="e">
            <v>#NAME?</v>
          </cell>
        </row>
        <row r="81">
          <cell r="B81" t="str">
            <v>Газ лимитный</v>
          </cell>
          <cell r="C81" t="str">
            <v>Газ</v>
          </cell>
          <cell r="E81" t="e">
            <v>#NAME?</v>
          </cell>
          <cell r="F81" t="e">
            <v>#NAME?</v>
          </cell>
          <cell r="G81" t="e">
            <v>#NAME?</v>
          </cell>
          <cell r="H81" t="e">
            <v>#NAME?</v>
          </cell>
          <cell r="J81" t="str">
            <v>20.Газ лимитный</v>
          </cell>
          <cell r="K81" t="e">
            <v>#NAME?</v>
          </cell>
          <cell r="L81" t="e">
            <v>#NAME?</v>
          </cell>
          <cell r="M81" t="e">
            <v>#NAME?</v>
          </cell>
          <cell r="N81" t="e">
            <v>#NAME?</v>
          </cell>
        </row>
        <row r="82">
          <cell r="B82" t="str">
            <v>Газ сверхлимитный</v>
          </cell>
          <cell r="C82" t="str">
            <v>Газ</v>
          </cell>
          <cell r="E82" t="e">
            <v>#NAME?</v>
          </cell>
          <cell r="F82" t="e">
            <v>#NAME?</v>
          </cell>
          <cell r="G82" t="e">
            <v>#NAME?</v>
          </cell>
          <cell r="H82" t="e">
            <v>#NAME?</v>
          </cell>
          <cell r="J82" t="str">
            <v>20.Газ сверхлимитный</v>
          </cell>
          <cell r="K82" t="e">
            <v>#NAME?</v>
          </cell>
          <cell r="L82" t="e">
            <v>#NAME?</v>
          </cell>
          <cell r="M82" t="e">
            <v>#NAME?</v>
          </cell>
          <cell r="N82" t="e">
            <v>#NAME?</v>
          </cell>
        </row>
        <row r="83">
          <cell r="B83" t="str">
            <v>Газ коммерческий</v>
          </cell>
          <cell r="C83" t="str">
            <v>Газ</v>
          </cell>
          <cell r="E83" t="e">
            <v>#NAME?</v>
          </cell>
          <cell r="F83" t="e">
            <v>#NAME?</v>
          </cell>
          <cell r="G83" t="e">
            <v>#NAME?</v>
          </cell>
          <cell r="H83" t="e">
            <v>#NAME?</v>
          </cell>
          <cell r="J83" t="str">
            <v>20.Газ коммерческий</v>
          </cell>
          <cell r="K83" t="e">
            <v>#NAME?</v>
          </cell>
          <cell r="L83" t="e">
            <v>#NAME?</v>
          </cell>
          <cell r="M83" t="e">
            <v>#NAME?</v>
          </cell>
          <cell r="N83" t="e">
            <v>#NAME?</v>
          </cell>
        </row>
        <row r="84">
          <cell r="B84" t="str">
            <v xml:space="preserve"> - др.виды топлива</v>
          </cell>
          <cell r="C84" t="str">
            <v>Другие виды топлива</v>
          </cell>
          <cell r="E84" t="e">
            <v>#NAME?</v>
          </cell>
          <cell r="F84" t="e">
            <v>#NAME?</v>
          </cell>
          <cell r="G84" t="e">
            <v>#NAME?</v>
          </cell>
          <cell r="H84" t="e">
            <v>#NAME?</v>
          </cell>
          <cell r="J84" t="str">
            <v>20. - др.виды топлива</v>
          </cell>
          <cell r="K84" t="e">
            <v>#NAME?</v>
          </cell>
          <cell r="L84" t="e">
            <v>#NAME?</v>
          </cell>
          <cell r="M84" t="e">
            <v>#NAME?</v>
          </cell>
          <cell r="N84" t="e">
            <v>#NAME?</v>
          </cell>
        </row>
        <row r="85">
          <cell r="B85" t="str">
            <v>Торф</v>
          </cell>
          <cell r="C85" t="str">
            <v>Другие виды топлива</v>
          </cell>
          <cell r="E85" t="e">
            <v>#NAME?</v>
          </cell>
          <cell r="F85" t="e">
            <v>#NAME?</v>
          </cell>
          <cell r="G85" t="e">
            <v>#NAME?</v>
          </cell>
          <cell r="H85" t="e">
            <v>#NAME?</v>
          </cell>
          <cell r="J85" t="str">
            <v>20.Торф</v>
          </cell>
          <cell r="K85" t="e">
            <v>#NAME?</v>
          </cell>
          <cell r="L85" t="e">
            <v>#NAME?</v>
          </cell>
          <cell r="M85" t="e">
            <v>#NAME?</v>
          </cell>
          <cell r="N85" t="e">
            <v>#NAME?</v>
          </cell>
        </row>
        <row r="86">
          <cell r="B86" t="str">
            <v>Сланцы</v>
          </cell>
          <cell r="C86" t="str">
            <v>Другие виды топлива</v>
          </cell>
          <cell r="E86" t="e">
            <v>#NAME?</v>
          </cell>
          <cell r="F86" t="e">
            <v>#NAME?</v>
          </cell>
          <cell r="G86" t="e">
            <v>#NAME?</v>
          </cell>
          <cell r="H86" t="e">
            <v>#NAME?</v>
          </cell>
          <cell r="J86" t="str">
            <v>20.Сланцы</v>
          </cell>
          <cell r="K86" t="e">
            <v>#NAME?</v>
          </cell>
          <cell r="L86" t="e">
            <v>#NAME?</v>
          </cell>
          <cell r="M86" t="e">
            <v>#NAME?</v>
          </cell>
          <cell r="N86" t="e">
            <v>#NAME?</v>
          </cell>
        </row>
        <row r="87">
          <cell r="B87" t="str">
            <v>Добавить строки</v>
          </cell>
        </row>
        <row r="90">
          <cell r="B90" t="str">
            <v xml:space="preserve"> - уголь всего, в том числе:</v>
          </cell>
          <cell r="C90" t="str">
            <v>Уголь</v>
          </cell>
          <cell r="E90" t="e">
            <v>#NAME?</v>
          </cell>
          <cell r="F90" t="e">
            <v>#NAME?</v>
          </cell>
          <cell r="G90" t="e">
            <v>#NAME?</v>
          </cell>
          <cell r="H90" t="e">
            <v>#NAME?</v>
          </cell>
          <cell r="J90" t="str">
            <v>21. - уголь всего, в том числе:</v>
          </cell>
          <cell r="K90" t="e">
            <v>#NAME?</v>
          </cell>
          <cell r="L90" t="e">
            <v>#NAME?</v>
          </cell>
          <cell r="M90" t="e">
            <v>#NAME?</v>
          </cell>
          <cell r="N90" t="e">
            <v>#NAME?</v>
          </cell>
        </row>
        <row r="91">
          <cell r="B91" t="str">
            <v>Уголь разреза-1</v>
          </cell>
          <cell r="C91" t="str">
            <v>Уголь</v>
          </cell>
          <cell r="E91" t="e">
            <v>#NAME?</v>
          </cell>
          <cell r="J91" t="str">
            <v>21.Уголь разреза-1</v>
          </cell>
          <cell r="K91" t="e">
            <v>#NAME?</v>
          </cell>
          <cell r="L91" t="e">
            <v>#NAME?</v>
          </cell>
          <cell r="M91" t="e">
            <v>#NAME?</v>
          </cell>
          <cell r="N91" t="e">
            <v>#NAME?</v>
          </cell>
        </row>
        <row r="92">
          <cell r="B92" t="str">
            <v>Уголь разреза-2</v>
          </cell>
          <cell r="C92" t="str">
            <v>Уголь</v>
          </cell>
          <cell r="E92" t="e">
            <v>#NAME?</v>
          </cell>
          <cell r="J92" t="str">
            <v>21.Уголь разреза-2</v>
          </cell>
          <cell r="K92" t="e">
            <v>#NAME?</v>
          </cell>
          <cell r="L92" t="e">
            <v>#NAME?</v>
          </cell>
          <cell r="M92" t="e">
            <v>#NAME?</v>
          </cell>
          <cell r="N92" t="e">
            <v>#NAME?</v>
          </cell>
        </row>
        <row r="93">
          <cell r="B93" t="str">
            <v>Добавить строки</v>
          </cell>
        </row>
        <row r="94">
          <cell r="B94" t="str">
            <v xml:space="preserve"> - мазут</v>
          </cell>
          <cell r="C94" t="str">
            <v>Мазут</v>
          </cell>
          <cell r="E94" t="e">
            <v>#NAME?</v>
          </cell>
          <cell r="J94" t="str">
            <v>21. - мазут</v>
          </cell>
          <cell r="K94" t="e">
            <v>#NAME?</v>
          </cell>
          <cell r="L94" t="e">
            <v>#NAME?</v>
          </cell>
          <cell r="M94" t="e">
            <v>#NAME?</v>
          </cell>
          <cell r="N94" t="e">
            <v>#NAME?</v>
          </cell>
        </row>
        <row r="95">
          <cell r="B95" t="str">
            <v xml:space="preserve"> - газ всего, в том числе:</v>
          </cell>
          <cell r="C95" t="str">
            <v>Газ</v>
          </cell>
          <cell r="E95" t="e">
            <v>#NAME?</v>
          </cell>
          <cell r="F95" t="e">
            <v>#NAME?</v>
          </cell>
          <cell r="G95" t="e">
            <v>#NAME?</v>
          </cell>
          <cell r="H95" t="e">
            <v>#NAME?</v>
          </cell>
          <cell r="J95" t="str">
            <v>21. - газ всего, в том числе:</v>
          </cell>
          <cell r="K95" t="e">
            <v>#NAME?</v>
          </cell>
          <cell r="L95" t="e">
            <v>#NAME?</v>
          </cell>
          <cell r="M95" t="e">
            <v>#NAME?</v>
          </cell>
          <cell r="N95" t="e">
            <v>#NAME?</v>
          </cell>
        </row>
        <row r="96">
          <cell r="B96" t="str">
            <v>Газ лимитный</v>
          </cell>
          <cell r="C96" t="str">
            <v>Газ</v>
          </cell>
          <cell r="E96" t="e">
            <v>#NAME?</v>
          </cell>
          <cell r="F96">
            <v>1182.23</v>
          </cell>
          <cell r="G96">
            <v>1182.23</v>
          </cell>
          <cell r="H96">
            <v>1182.23</v>
          </cell>
          <cell r="J96" t="str">
            <v>21.Газ лимитный</v>
          </cell>
          <cell r="K96" t="e">
            <v>#NAME?</v>
          </cell>
          <cell r="L96" t="e">
            <v>#NAME?</v>
          </cell>
          <cell r="M96" t="e">
            <v>#NAME?</v>
          </cell>
          <cell r="N96" t="e">
            <v>#NAME?</v>
          </cell>
        </row>
        <row r="97">
          <cell r="B97" t="str">
            <v>Газ сверхлимитный</v>
          </cell>
          <cell r="C97" t="str">
            <v>Газ</v>
          </cell>
          <cell r="E97" t="e">
            <v>#NAME?</v>
          </cell>
          <cell r="J97" t="str">
            <v>21.Газ сверхлимитный</v>
          </cell>
          <cell r="K97" t="e">
            <v>#NAME?</v>
          </cell>
          <cell r="L97" t="e">
            <v>#NAME?</v>
          </cell>
          <cell r="M97" t="e">
            <v>#NAME?</v>
          </cell>
          <cell r="N97" t="e">
            <v>#NAME?</v>
          </cell>
        </row>
        <row r="98">
          <cell r="B98" t="str">
            <v>Газ коммерческий</v>
          </cell>
          <cell r="C98" t="str">
            <v>Газ</v>
          </cell>
          <cell r="E98" t="e">
            <v>#NAME?</v>
          </cell>
          <cell r="J98" t="str">
            <v>21.Газ коммерческий</v>
          </cell>
          <cell r="K98" t="e">
            <v>#NAME?</v>
          </cell>
          <cell r="L98" t="e">
            <v>#NAME?</v>
          </cell>
          <cell r="M98" t="e">
            <v>#NAME?</v>
          </cell>
          <cell r="N98" t="e">
            <v>#NAME?</v>
          </cell>
        </row>
        <row r="99">
          <cell r="B99" t="str">
            <v xml:space="preserve"> - др.виды топлива</v>
          </cell>
          <cell r="C99" t="str">
            <v>Другие виды топлива</v>
          </cell>
          <cell r="E99" t="e">
            <v>#NAME?</v>
          </cell>
          <cell r="F99" t="e">
            <v>#NAME?</v>
          </cell>
          <cell r="G99" t="e">
            <v>#NAME?</v>
          </cell>
          <cell r="H99" t="e">
            <v>#NAME?</v>
          </cell>
          <cell r="J99" t="str">
            <v>21. - др.виды топлива</v>
          </cell>
          <cell r="K99" t="e">
            <v>#NAME?</v>
          </cell>
          <cell r="L99" t="e">
            <v>#NAME?</v>
          </cell>
          <cell r="M99" t="e">
            <v>#NAME?</v>
          </cell>
          <cell r="N99" t="e">
            <v>#NAME?</v>
          </cell>
        </row>
        <row r="100">
          <cell r="B100" t="str">
            <v>Торф</v>
          </cell>
          <cell r="C100" t="str">
            <v>Другие виды топлива</v>
          </cell>
          <cell r="E100" t="e">
            <v>#NAME?</v>
          </cell>
          <cell r="J100" t="str">
            <v>21.Торф</v>
          </cell>
          <cell r="K100" t="e">
            <v>#NAME?</v>
          </cell>
          <cell r="L100" t="e">
            <v>#NAME?</v>
          </cell>
          <cell r="M100" t="e">
            <v>#NAME?</v>
          </cell>
          <cell r="N100" t="e">
            <v>#NAME?</v>
          </cell>
        </row>
        <row r="101">
          <cell r="B101" t="str">
            <v>Сланцы</v>
          </cell>
          <cell r="C101" t="str">
            <v>Другие виды топлива</v>
          </cell>
          <cell r="E101" t="e">
            <v>#NAME?</v>
          </cell>
          <cell r="J101" t="str">
            <v>21.Сланцы</v>
          </cell>
          <cell r="K101" t="e">
            <v>#NAME?</v>
          </cell>
          <cell r="L101" t="e">
            <v>#NAME?</v>
          </cell>
          <cell r="M101" t="e">
            <v>#NAME?</v>
          </cell>
          <cell r="N101" t="e">
            <v>#NAME?</v>
          </cell>
        </row>
        <row r="102">
          <cell r="B102" t="str">
            <v>Добавить строки</v>
          </cell>
        </row>
        <row r="104">
          <cell r="E104" t="e">
            <v>#NAME?</v>
          </cell>
          <cell r="F104" t="e">
            <v>#NAME?</v>
          </cell>
          <cell r="G104" t="e">
            <v>#NAME?</v>
          </cell>
          <cell r="H104" t="e">
            <v>#NAME?</v>
          </cell>
          <cell r="K104" t="e">
            <v>#NAME?</v>
          </cell>
          <cell r="L104" t="e">
            <v>#NAME?</v>
          </cell>
          <cell r="M104" t="e">
            <v>#NAME?</v>
          </cell>
          <cell r="N104" t="e">
            <v>#NAME?</v>
          </cell>
        </row>
        <row r="105">
          <cell r="B105" t="str">
            <v xml:space="preserve"> - уголь всего, в том числе:</v>
          </cell>
          <cell r="C105" t="str">
            <v>Уголь</v>
          </cell>
          <cell r="E105" t="e">
            <v>#NAME?</v>
          </cell>
          <cell r="F105" t="e">
            <v>#NAME?</v>
          </cell>
          <cell r="G105" t="e">
            <v>#NAME?</v>
          </cell>
          <cell r="H105" t="e">
            <v>#NAME?</v>
          </cell>
          <cell r="J105" t="str">
            <v>22. - уголь всего, в том числе:</v>
          </cell>
          <cell r="K105" t="e">
            <v>#NAME?</v>
          </cell>
          <cell r="L105" t="e">
            <v>#NAME?</v>
          </cell>
          <cell r="M105" t="e">
            <v>#NAME?</v>
          </cell>
          <cell r="N105" t="e">
            <v>#NAME?</v>
          </cell>
        </row>
        <row r="106">
          <cell r="B106" t="str">
            <v>Уголь разреза-1</v>
          </cell>
          <cell r="C106" t="str">
            <v>Уголь</v>
          </cell>
          <cell r="E106" t="e">
            <v>#NAME?</v>
          </cell>
          <cell r="F106" t="e">
            <v>#NAME?</v>
          </cell>
          <cell r="G106" t="e">
            <v>#NAME?</v>
          </cell>
          <cell r="H106" t="e">
            <v>#NAME?</v>
          </cell>
          <cell r="J106" t="str">
            <v>22.Уголь разреза-1</v>
          </cell>
          <cell r="K106" t="e">
            <v>#NAME?</v>
          </cell>
          <cell r="L106" t="e">
            <v>#NAME?</v>
          </cell>
          <cell r="M106" t="e">
            <v>#NAME?</v>
          </cell>
          <cell r="N106" t="e">
            <v>#NAME?</v>
          </cell>
        </row>
        <row r="107">
          <cell r="B107" t="str">
            <v>Уголь разреза-2</v>
          </cell>
          <cell r="C107" t="str">
            <v>Уголь</v>
          </cell>
          <cell r="E107" t="e">
            <v>#NAME?</v>
          </cell>
          <cell r="F107" t="e">
            <v>#NAME?</v>
          </cell>
          <cell r="G107" t="e">
            <v>#NAME?</v>
          </cell>
          <cell r="H107" t="e">
            <v>#NAME?</v>
          </cell>
          <cell r="J107" t="str">
            <v>22.Уголь разреза-2</v>
          </cell>
          <cell r="K107" t="e">
            <v>#NAME?</v>
          </cell>
          <cell r="L107" t="e">
            <v>#NAME?</v>
          </cell>
          <cell r="M107" t="e">
            <v>#NAME?</v>
          </cell>
          <cell r="N107" t="e">
            <v>#NAME?</v>
          </cell>
        </row>
        <row r="108">
          <cell r="B108" t="str">
            <v>Добавить строки</v>
          </cell>
        </row>
        <row r="109">
          <cell r="B109" t="str">
            <v xml:space="preserve"> - мазут</v>
          </cell>
          <cell r="C109" t="str">
            <v>Мазут</v>
          </cell>
          <cell r="E109" t="e">
            <v>#NAME?</v>
          </cell>
          <cell r="F109" t="e">
            <v>#NAME?</v>
          </cell>
          <cell r="G109" t="e">
            <v>#NAME?</v>
          </cell>
          <cell r="H109" t="e">
            <v>#NAME?</v>
          </cell>
          <cell r="J109" t="str">
            <v>22. - мазут</v>
          </cell>
          <cell r="K109" t="e">
            <v>#NAME?</v>
          </cell>
          <cell r="L109" t="e">
            <v>#NAME?</v>
          </cell>
          <cell r="M109" t="e">
            <v>#NAME?</v>
          </cell>
          <cell r="N109" t="e">
            <v>#NAME?</v>
          </cell>
        </row>
        <row r="110">
          <cell r="B110" t="str">
            <v xml:space="preserve"> - газ всего, в том числе:</v>
          </cell>
          <cell r="C110" t="str">
            <v>Газ</v>
          </cell>
          <cell r="E110" t="e">
            <v>#NAME?</v>
          </cell>
          <cell r="F110" t="e">
            <v>#NAME?</v>
          </cell>
          <cell r="G110" t="e">
            <v>#NAME?</v>
          </cell>
          <cell r="H110" t="e">
            <v>#NAME?</v>
          </cell>
          <cell r="J110" t="str">
            <v>22. - газ всего, в том числе:</v>
          </cell>
          <cell r="K110" t="e">
            <v>#NAME?</v>
          </cell>
          <cell r="L110" t="e">
            <v>#NAME?</v>
          </cell>
          <cell r="M110" t="e">
            <v>#NAME?</v>
          </cell>
          <cell r="N110" t="e">
            <v>#NAME?</v>
          </cell>
        </row>
        <row r="111">
          <cell r="B111" t="str">
            <v>Газ лимитный</v>
          </cell>
          <cell r="C111" t="str">
            <v>Газ</v>
          </cell>
          <cell r="E111" t="e">
            <v>#NAME?</v>
          </cell>
          <cell r="F111" t="e">
            <v>#NAME?</v>
          </cell>
          <cell r="G111" t="e">
            <v>#NAME?</v>
          </cell>
          <cell r="H111" t="e">
            <v>#NAME?</v>
          </cell>
          <cell r="J111" t="str">
            <v>22.Газ лимитный</v>
          </cell>
          <cell r="K111" t="e">
            <v>#NAME?</v>
          </cell>
          <cell r="L111" t="e">
            <v>#NAME?</v>
          </cell>
          <cell r="M111" t="e">
            <v>#NAME?</v>
          </cell>
          <cell r="N111" t="e">
            <v>#NAME?</v>
          </cell>
        </row>
        <row r="112">
          <cell r="B112" t="str">
            <v>Газ сверхлимитный</v>
          </cell>
          <cell r="C112" t="str">
            <v>Газ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J112" t="str">
            <v>22.Газ сверхлимитный</v>
          </cell>
          <cell r="K112" t="e">
            <v>#NAME?</v>
          </cell>
          <cell r="L112" t="e">
            <v>#NAME?</v>
          </cell>
          <cell r="M112" t="e">
            <v>#NAME?</v>
          </cell>
          <cell r="N112" t="e">
            <v>#NAME?</v>
          </cell>
        </row>
        <row r="113">
          <cell r="B113" t="str">
            <v>Газ коммерческий</v>
          </cell>
          <cell r="C113" t="str">
            <v>Газ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J113" t="str">
            <v>22.Газ коммерческий</v>
          </cell>
          <cell r="K113" t="e">
            <v>#NAME?</v>
          </cell>
          <cell r="L113" t="e">
            <v>#NAME?</v>
          </cell>
          <cell r="M113" t="e">
            <v>#NAME?</v>
          </cell>
          <cell r="N113" t="e">
            <v>#NAME?</v>
          </cell>
        </row>
        <row r="114">
          <cell r="B114" t="str">
            <v xml:space="preserve"> - др.виды топлива</v>
          </cell>
          <cell r="C114" t="str">
            <v>Другие виды топлива</v>
          </cell>
          <cell r="E114" t="e">
            <v>#NAME?</v>
          </cell>
          <cell r="F114" t="e">
            <v>#NAME?</v>
          </cell>
          <cell r="G114" t="e">
            <v>#NAME?</v>
          </cell>
          <cell r="H114" t="e">
            <v>#NAME?</v>
          </cell>
          <cell r="J114" t="str">
            <v>22. - др.виды топлива</v>
          </cell>
          <cell r="K114" t="e">
            <v>#NAME?</v>
          </cell>
          <cell r="L114" t="e">
            <v>#NAME?</v>
          </cell>
          <cell r="M114" t="e">
            <v>#NAME?</v>
          </cell>
          <cell r="N114" t="e">
            <v>#NAME?</v>
          </cell>
        </row>
        <row r="115">
          <cell r="B115" t="str">
            <v>Торф</v>
          </cell>
          <cell r="C115" t="str">
            <v>Другие виды топлива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J115" t="str">
            <v>22.Торф</v>
          </cell>
          <cell r="K115" t="e">
            <v>#NAME?</v>
          </cell>
          <cell r="L115" t="e">
            <v>#NAME?</v>
          </cell>
          <cell r="M115" t="e">
            <v>#NAME?</v>
          </cell>
          <cell r="N115" t="e">
            <v>#NAME?</v>
          </cell>
        </row>
        <row r="116">
          <cell r="B116" t="str">
            <v>Сланцы</v>
          </cell>
          <cell r="C116" t="str">
            <v>Другие виды топлива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J116" t="str">
            <v>22.Сланцы</v>
          </cell>
          <cell r="K116" t="e">
            <v>#NAME?</v>
          </cell>
          <cell r="L116" t="e">
            <v>#NAME?</v>
          </cell>
          <cell r="M116" t="e">
            <v>#NAME?</v>
          </cell>
          <cell r="N116" t="e">
            <v>#NAME?</v>
          </cell>
        </row>
        <row r="117">
          <cell r="B117" t="str">
            <v>Добавить строки</v>
          </cell>
        </row>
        <row r="118">
          <cell r="E118" t="e">
            <v>#NAME?</v>
          </cell>
          <cell r="F118" t="e">
            <v>#NAME?</v>
          </cell>
          <cell r="G118" t="e">
            <v>#NAME?</v>
          </cell>
          <cell r="H118" t="e">
            <v>#NAME?</v>
          </cell>
          <cell r="K118" t="e">
            <v>#NAME?</v>
          </cell>
          <cell r="L118" t="e">
            <v>#NAME?</v>
          </cell>
          <cell r="M118" t="e">
            <v>#NAME?</v>
          </cell>
          <cell r="N118" t="e">
            <v>#NAME?</v>
          </cell>
        </row>
        <row r="121">
          <cell r="B121" t="str">
            <v xml:space="preserve"> - уголь всего, в том числе:</v>
          </cell>
          <cell r="C121" t="str">
            <v>Уголь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J121" t="str">
            <v>23. - уголь всего, в том числе:</v>
          </cell>
          <cell r="K121" t="e">
            <v>#NAME?</v>
          </cell>
          <cell r="L121" t="e">
            <v>#NAME?</v>
          </cell>
          <cell r="M121" t="e">
            <v>#NAME?</v>
          </cell>
          <cell r="N121" t="e">
            <v>#NAME?</v>
          </cell>
        </row>
        <row r="122">
          <cell r="B122" t="str">
            <v>Уголь разреза-1</v>
          </cell>
          <cell r="C122" t="str">
            <v>Уголь</v>
          </cell>
          <cell r="E122" t="e">
            <v>#NAME?</v>
          </cell>
          <cell r="J122" t="str">
            <v>23.Уголь разреза-1</v>
          </cell>
          <cell r="K122" t="e">
            <v>#NAME?</v>
          </cell>
          <cell r="L122" t="e">
            <v>#NAME?</v>
          </cell>
          <cell r="M122" t="e">
            <v>#NAME?</v>
          </cell>
          <cell r="N122" t="e">
            <v>#NAME?</v>
          </cell>
        </row>
        <row r="123">
          <cell r="B123" t="str">
            <v>Уголь разреза-2</v>
          </cell>
          <cell r="C123" t="str">
            <v>Уголь</v>
          </cell>
          <cell r="E123" t="e">
            <v>#NAME?</v>
          </cell>
          <cell r="J123" t="str">
            <v>23.Уголь разреза-2</v>
          </cell>
          <cell r="K123" t="e">
            <v>#NAME?</v>
          </cell>
          <cell r="L123" t="e">
            <v>#NAME?</v>
          </cell>
          <cell r="M123" t="e">
            <v>#NAME?</v>
          </cell>
          <cell r="N123" t="e">
            <v>#NAME?</v>
          </cell>
        </row>
        <row r="124">
          <cell r="B124" t="str">
            <v>Добавить строки</v>
          </cell>
        </row>
        <row r="125">
          <cell r="B125" t="str">
            <v xml:space="preserve"> - мазут</v>
          </cell>
          <cell r="C125" t="str">
            <v>Мазут</v>
          </cell>
          <cell r="E125" t="e">
            <v>#NAME?</v>
          </cell>
          <cell r="J125" t="str">
            <v>23. - мазут</v>
          </cell>
          <cell r="K125" t="e">
            <v>#NAME?</v>
          </cell>
          <cell r="L125" t="e">
            <v>#NAME?</v>
          </cell>
          <cell r="M125" t="e">
            <v>#NAME?</v>
          </cell>
          <cell r="N125" t="e">
            <v>#NAME?</v>
          </cell>
        </row>
        <row r="126">
          <cell r="B126" t="str">
            <v xml:space="preserve"> - газ всего, в том числе:</v>
          </cell>
          <cell r="C126" t="str">
            <v>Газ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J126" t="str">
            <v>23. - газ всего, в том числе:</v>
          </cell>
          <cell r="K126" t="e">
            <v>#NAME?</v>
          </cell>
          <cell r="L126" t="e">
            <v>#NAME?</v>
          </cell>
          <cell r="M126" t="e">
            <v>#NAME?</v>
          </cell>
          <cell r="N126" t="e">
            <v>#NAME?</v>
          </cell>
        </row>
        <row r="127">
          <cell r="B127" t="str">
            <v>Газ лимитный</v>
          </cell>
          <cell r="C127" t="str">
            <v>Газ</v>
          </cell>
          <cell r="E127" t="e">
            <v>#NAME?</v>
          </cell>
          <cell r="F127">
            <v>50.32</v>
          </cell>
          <cell r="G127">
            <v>131.62</v>
          </cell>
          <cell r="H127">
            <v>50.32</v>
          </cell>
          <cell r="J127" t="str">
            <v>23.Газ лимитный</v>
          </cell>
          <cell r="K127" t="e">
            <v>#NAME?</v>
          </cell>
          <cell r="L127" t="e">
            <v>#NAME?</v>
          </cell>
          <cell r="M127" t="e">
            <v>#NAME?</v>
          </cell>
          <cell r="N127" t="e">
            <v>#NAME?</v>
          </cell>
        </row>
        <row r="128">
          <cell r="B128" t="str">
            <v>Газ сверхлимитный</v>
          </cell>
          <cell r="C128" t="str">
            <v>Газ</v>
          </cell>
          <cell r="E128" t="e">
            <v>#NAME?</v>
          </cell>
          <cell r="J128" t="str">
            <v>23.Газ сверхлимитный</v>
          </cell>
          <cell r="K128" t="e">
            <v>#NAME?</v>
          </cell>
          <cell r="L128" t="e">
            <v>#NAME?</v>
          </cell>
          <cell r="M128" t="e">
            <v>#NAME?</v>
          </cell>
          <cell r="N128" t="e">
            <v>#NAME?</v>
          </cell>
        </row>
        <row r="129">
          <cell r="B129" t="str">
            <v>Газ коммерческий</v>
          </cell>
          <cell r="C129" t="str">
            <v>Газ</v>
          </cell>
          <cell r="E129" t="e">
            <v>#NAME?</v>
          </cell>
          <cell r="J129" t="str">
            <v>23.Газ коммерческий</v>
          </cell>
          <cell r="K129" t="e">
            <v>#NAME?</v>
          </cell>
          <cell r="L129" t="e">
            <v>#NAME?</v>
          </cell>
          <cell r="M129" t="e">
            <v>#NAME?</v>
          </cell>
          <cell r="N129" t="e">
            <v>#NAME?</v>
          </cell>
        </row>
        <row r="130">
          <cell r="B130" t="str">
            <v xml:space="preserve"> - др.виды топлива</v>
          </cell>
          <cell r="C130" t="str">
            <v>Другие виды топлива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J130" t="str">
            <v>23. - др.виды топлива</v>
          </cell>
          <cell r="K130" t="e">
            <v>#NAME?</v>
          </cell>
          <cell r="L130" t="e">
            <v>#NAME?</v>
          </cell>
          <cell r="M130" t="e">
            <v>#NAME?</v>
          </cell>
          <cell r="N130" t="e">
            <v>#NAME?</v>
          </cell>
        </row>
        <row r="131">
          <cell r="B131" t="str">
            <v>Торф</v>
          </cell>
          <cell r="C131" t="str">
            <v>Другие виды топлива</v>
          </cell>
          <cell r="E131" t="e">
            <v>#NAME?</v>
          </cell>
          <cell r="J131" t="str">
            <v>23.Торф</v>
          </cell>
          <cell r="K131" t="e">
            <v>#NAME?</v>
          </cell>
          <cell r="L131" t="e">
            <v>#NAME?</v>
          </cell>
          <cell r="M131" t="e">
            <v>#NAME?</v>
          </cell>
          <cell r="N131" t="e">
            <v>#NAME?</v>
          </cell>
        </row>
        <row r="132">
          <cell r="B132" t="str">
            <v>Сланцы</v>
          </cell>
          <cell r="C132" t="str">
            <v>Другие виды топлива</v>
          </cell>
          <cell r="E132" t="e">
            <v>#NAME?</v>
          </cell>
          <cell r="J132" t="str">
            <v>23.Сланцы</v>
          </cell>
          <cell r="K132" t="e">
            <v>#NAME?</v>
          </cell>
          <cell r="L132" t="e">
            <v>#NAME?</v>
          </cell>
          <cell r="M132" t="e">
            <v>#NAME?</v>
          </cell>
          <cell r="N132" t="e">
            <v>#NAME?</v>
          </cell>
        </row>
        <row r="133">
          <cell r="B133" t="str">
            <v>Добавить строки</v>
          </cell>
        </row>
        <row r="135">
          <cell r="E135" t="e">
            <v>#NAME?</v>
          </cell>
          <cell r="F135" t="e">
            <v>#NAME?</v>
          </cell>
          <cell r="G135" t="e">
            <v>#NAME?</v>
          </cell>
          <cell r="H135" t="e">
            <v>#NAME?</v>
          </cell>
          <cell r="K135" t="e">
            <v>#NAME?</v>
          </cell>
          <cell r="L135" t="e">
            <v>#NAME?</v>
          </cell>
          <cell r="M135" t="e">
            <v>#NAME?</v>
          </cell>
          <cell r="N135" t="e">
            <v>#NAME?</v>
          </cell>
        </row>
        <row r="136">
          <cell r="B136" t="str">
            <v xml:space="preserve"> - уголь всего, в том числе:</v>
          </cell>
          <cell r="C136" t="str">
            <v>Уголь</v>
          </cell>
          <cell r="E136" t="e">
            <v>#NAME?</v>
          </cell>
          <cell r="F136" t="e">
            <v>#NAME?</v>
          </cell>
          <cell r="G136" t="e">
            <v>#NAME?</v>
          </cell>
          <cell r="H136" t="e">
            <v>#NAME?</v>
          </cell>
          <cell r="J136" t="str">
            <v>24. - уголь всего, в том числе:</v>
          </cell>
          <cell r="K136" t="e">
            <v>#NAME?</v>
          </cell>
          <cell r="L136" t="e">
            <v>#NAME?</v>
          </cell>
          <cell r="M136" t="e">
            <v>#NAME?</v>
          </cell>
          <cell r="N136" t="e">
            <v>#NAME?</v>
          </cell>
        </row>
        <row r="137">
          <cell r="B137" t="str">
            <v>Уголь разреза-1</v>
          </cell>
          <cell r="C137" t="str">
            <v>Уголь</v>
          </cell>
          <cell r="E137" t="e">
            <v>#NAME?</v>
          </cell>
          <cell r="F137" t="e">
            <v>#NAME?</v>
          </cell>
          <cell r="G137" t="e">
            <v>#NAME?</v>
          </cell>
          <cell r="H137" t="e">
            <v>#NAME?</v>
          </cell>
          <cell r="J137" t="str">
            <v>24.Уголь разреза-1</v>
          </cell>
          <cell r="K137" t="e">
            <v>#NAME?</v>
          </cell>
          <cell r="L137" t="e">
            <v>#NAME?</v>
          </cell>
          <cell r="M137" t="e">
            <v>#NAME?</v>
          </cell>
          <cell r="N137" t="e">
            <v>#NAME?</v>
          </cell>
        </row>
        <row r="138">
          <cell r="B138" t="str">
            <v>Уголь разреза-2</v>
          </cell>
          <cell r="C138" t="str">
            <v>Уголь</v>
          </cell>
          <cell r="E138" t="e">
            <v>#NAME?</v>
          </cell>
          <cell r="F138" t="e">
            <v>#NAME?</v>
          </cell>
          <cell r="G138" t="e">
            <v>#NAME?</v>
          </cell>
          <cell r="H138" t="e">
            <v>#NAME?</v>
          </cell>
          <cell r="J138" t="str">
            <v>24.Уголь разреза-2</v>
          </cell>
          <cell r="K138" t="e">
            <v>#NAME?</v>
          </cell>
          <cell r="L138" t="e">
            <v>#NAME?</v>
          </cell>
          <cell r="M138" t="e">
            <v>#NAME?</v>
          </cell>
          <cell r="N138" t="e">
            <v>#NAME?</v>
          </cell>
        </row>
        <row r="139">
          <cell r="B139" t="str">
            <v>Добавить строки</v>
          </cell>
        </row>
        <row r="140">
          <cell r="B140" t="str">
            <v xml:space="preserve"> - мазут</v>
          </cell>
          <cell r="C140" t="str">
            <v>Мазут</v>
          </cell>
          <cell r="E140" t="e">
            <v>#NAME?</v>
          </cell>
          <cell r="F140" t="e">
            <v>#NAME?</v>
          </cell>
          <cell r="G140" t="e">
            <v>#NAME?</v>
          </cell>
          <cell r="H140" t="e">
            <v>#NAME?</v>
          </cell>
          <cell r="J140" t="str">
            <v>24. - мазут</v>
          </cell>
          <cell r="K140" t="e">
            <v>#NAME?</v>
          </cell>
          <cell r="L140" t="e">
            <v>#NAME?</v>
          </cell>
          <cell r="M140" t="e">
            <v>#NAME?</v>
          </cell>
          <cell r="N140" t="e">
            <v>#NAME?</v>
          </cell>
        </row>
        <row r="141">
          <cell r="B141" t="str">
            <v xml:space="preserve"> - газ всего, в том числе:</v>
          </cell>
          <cell r="C141" t="str">
            <v>Газ</v>
          </cell>
          <cell r="E141" t="e">
            <v>#NAME?</v>
          </cell>
          <cell r="F141" t="e">
            <v>#NAME?</v>
          </cell>
          <cell r="G141" t="e">
            <v>#NAME?</v>
          </cell>
          <cell r="H141" t="e">
            <v>#NAME?</v>
          </cell>
          <cell r="J141" t="str">
            <v>24. - газ всего, в том числе:</v>
          </cell>
          <cell r="K141" t="e">
            <v>#NAME?</v>
          </cell>
          <cell r="L141" t="e">
            <v>#NAME?</v>
          </cell>
          <cell r="M141" t="e">
            <v>#NAME?</v>
          </cell>
          <cell r="N141" t="e">
            <v>#NAME?</v>
          </cell>
        </row>
        <row r="142">
          <cell r="B142" t="str">
            <v>Газ лимитный</v>
          </cell>
          <cell r="C142" t="str">
            <v>Газ</v>
          </cell>
          <cell r="E142" t="e">
            <v>#NAME?</v>
          </cell>
          <cell r="F142" t="e">
            <v>#NAME?</v>
          </cell>
          <cell r="G142" t="e">
            <v>#NAME?</v>
          </cell>
          <cell r="H142" t="e">
            <v>#NAME?</v>
          </cell>
          <cell r="J142" t="str">
            <v>24.Газ лимитный</v>
          </cell>
          <cell r="K142" t="e">
            <v>#NAME?</v>
          </cell>
          <cell r="L142" t="e">
            <v>#NAME?</v>
          </cell>
          <cell r="M142" t="e">
            <v>#NAME?</v>
          </cell>
          <cell r="N142" t="e">
            <v>#NAME?</v>
          </cell>
        </row>
        <row r="143">
          <cell r="B143" t="str">
            <v>Газ сверхлимитный</v>
          </cell>
          <cell r="C143" t="str">
            <v>Газ</v>
          </cell>
          <cell r="E143" t="e">
            <v>#NAME?</v>
          </cell>
          <cell r="F143" t="e">
            <v>#NAME?</v>
          </cell>
          <cell r="G143" t="e">
            <v>#NAME?</v>
          </cell>
          <cell r="H143" t="e">
            <v>#NAME?</v>
          </cell>
          <cell r="J143" t="str">
            <v>24.Газ сверхлимитный</v>
          </cell>
          <cell r="K143" t="e">
            <v>#NAME?</v>
          </cell>
          <cell r="L143" t="e">
            <v>#NAME?</v>
          </cell>
          <cell r="M143" t="e">
            <v>#NAME?</v>
          </cell>
          <cell r="N143" t="e">
            <v>#NAME?</v>
          </cell>
        </row>
        <row r="144">
          <cell r="B144" t="str">
            <v>Газ коммерческий</v>
          </cell>
          <cell r="C144" t="str">
            <v>Газ</v>
          </cell>
          <cell r="E144" t="e">
            <v>#NAME?</v>
          </cell>
          <cell r="F144" t="e">
            <v>#NAME?</v>
          </cell>
          <cell r="G144" t="e">
            <v>#NAME?</v>
          </cell>
          <cell r="H144" t="e">
            <v>#NAME?</v>
          </cell>
          <cell r="J144" t="str">
            <v>24.Газ коммерческий</v>
          </cell>
          <cell r="K144" t="e">
            <v>#NAME?</v>
          </cell>
          <cell r="L144" t="e">
            <v>#NAME?</v>
          </cell>
          <cell r="M144" t="e">
            <v>#NAME?</v>
          </cell>
          <cell r="N144" t="e">
            <v>#NAME?</v>
          </cell>
        </row>
        <row r="145">
          <cell r="B145" t="str">
            <v xml:space="preserve"> - др.виды топлива</v>
          </cell>
          <cell r="C145" t="str">
            <v>Другие виды топлива</v>
          </cell>
          <cell r="E145" t="e">
            <v>#NAME?</v>
          </cell>
          <cell r="F145" t="e">
            <v>#NAME?</v>
          </cell>
          <cell r="G145" t="e">
            <v>#NAME?</v>
          </cell>
          <cell r="H145" t="e">
            <v>#NAME?</v>
          </cell>
          <cell r="J145" t="str">
            <v>24. - др.виды топлива</v>
          </cell>
          <cell r="K145" t="e">
            <v>#NAME?</v>
          </cell>
          <cell r="L145" t="e">
            <v>#NAME?</v>
          </cell>
          <cell r="M145" t="e">
            <v>#NAME?</v>
          </cell>
          <cell r="N145" t="e">
            <v>#NAME?</v>
          </cell>
        </row>
        <row r="146">
          <cell r="B146" t="str">
            <v>Торф</v>
          </cell>
          <cell r="C146" t="str">
            <v>Другие виды топлива</v>
          </cell>
          <cell r="E146" t="e">
            <v>#NAME?</v>
          </cell>
          <cell r="F146" t="e">
            <v>#NAME?</v>
          </cell>
          <cell r="G146" t="e">
            <v>#NAME?</v>
          </cell>
          <cell r="H146" t="e">
            <v>#NAME?</v>
          </cell>
          <cell r="J146" t="str">
            <v>24.Торф</v>
          </cell>
          <cell r="K146" t="e">
            <v>#NAME?</v>
          </cell>
          <cell r="L146" t="e">
            <v>#NAME?</v>
          </cell>
          <cell r="M146" t="e">
            <v>#NAME?</v>
          </cell>
          <cell r="N146" t="e">
            <v>#NAME?</v>
          </cell>
        </row>
        <row r="147">
          <cell r="B147" t="str">
            <v>Сланцы</v>
          </cell>
          <cell r="C147" t="str">
            <v>Другие виды топлива</v>
          </cell>
          <cell r="E147" t="e">
            <v>#NAME?</v>
          </cell>
          <cell r="F147" t="e">
            <v>#NAME?</v>
          </cell>
          <cell r="G147" t="e">
            <v>#NAME?</v>
          </cell>
          <cell r="H147" t="e">
            <v>#NAME?</v>
          </cell>
          <cell r="J147" t="str">
            <v>24.Сланцы</v>
          </cell>
          <cell r="K147" t="e">
            <v>#NAME?</v>
          </cell>
          <cell r="L147" t="e">
            <v>#NAME?</v>
          </cell>
          <cell r="M147" t="e">
            <v>#NAME?</v>
          </cell>
          <cell r="N147" t="e">
            <v>#NAME?</v>
          </cell>
        </row>
        <row r="148">
          <cell r="B148" t="str">
            <v>Добавить строки</v>
          </cell>
        </row>
        <row r="149">
          <cell r="E149" t="e">
            <v>#NAME?</v>
          </cell>
          <cell r="F149" t="e">
            <v>#NAME?</v>
          </cell>
          <cell r="G149" t="e">
            <v>#NAME?</v>
          </cell>
          <cell r="H149" t="e">
            <v>#NAME?</v>
          </cell>
          <cell r="K149" t="e">
            <v>#NAME?</v>
          </cell>
          <cell r="L149" t="e">
            <v>#NAME?</v>
          </cell>
          <cell r="M149" t="e">
            <v>#NAME?</v>
          </cell>
          <cell r="N149" t="e">
            <v>#NAME?</v>
          </cell>
        </row>
        <row r="151">
          <cell r="E151" t="e">
            <v>#NAME?</v>
          </cell>
          <cell r="F151" t="e">
            <v>#NAME?</v>
          </cell>
          <cell r="G151" t="e">
            <v>#NAME?</v>
          </cell>
          <cell r="H151" t="e">
            <v>#NAME?</v>
          </cell>
          <cell r="K151" t="e">
            <v>#NAME?</v>
          </cell>
          <cell r="L151" t="e">
            <v>#NAME?</v>
          </cell>
          <cell r="M151" t="e">
            <v>#NAME?</v>
          </cell>
          <cell r="N151" t="e">
            <v>#NAME?</v>
          </cell>
        </row>
        <row r="152">
          <cell r="B152" t="str">
            <v xml:space="preserve"> - уголь всего, в том числе:</v>
          </cell>
          <cell r="C152" t="str">
            <v>Уголь</v>
          </cell>
          <cell r="E152" t="e">
            <v>#NAME?</v>
          </cell>
          <cell r="F152" t="e">
            <v>#NAME?</v>
          </cell>
          <cell r="G152" t="e">
            <v>#NAME?</v>
          </cell>
          <cell r="H152" t="e">
            <v>#NAME?</v>
          </cell>
          <cell r="J152" t="str">
            <v>25. - уголь всего, в том числе:</v>
          </cell>
          <cell r="K152" t="e">
            <v>#NAME?</v>
          </cell>
          <cell r="L152" t="e">
            <v>#NAME?</v>
          </cell>
          <cell r="M152" t="e">
            <v>#NAME?</v>
          </cell>
          <cell r="N152" t="e">
            <v>#NAME?</v>
          </cell>
        </row>
        <row r="153">
          <cell r="B153" t="str">
            <v>Уголь разреза-1</v>
          </cell>
          <cell r="C153" t="str">
            <v>Уголь</v>
          </cell>
          <cell r="E153" t="e">
            <v>#NAME?</v>
          </cell>
          <cell r="F153" t="e">
            <v>#NAME?</v>
          </cell>
          <cell r="G153" t="e">
            <v>#NAME?</v>
          </cell>
          <cell r="H153" t="e">
            <v>#NAME?</v>
          </cell>
          <cell r="J153" t="str">
            <v>25.Уголь разреза-1</v>
          </cell>
          <cell r="K153" t="e">
            <v>#NAME?</v>
          </cell>
          <cell r="L153" t="e">
            <v>#NAME?</v>
          </cell>
          <cell r="M153" t="e">
            <v>#NAME?</v>
          </cell>
          <cell r="N153" t="e">
            <v>#NAME?</v>
          </cell>
        </row>
        <row r="154">
          <cell r="B154" t="str">
            <v>Уголь разреза-2</v>
          </cell>
          <cell r="C154" t="str">
            <v>Уголь</v>
          </cell>
          <cell r="E154" t="e">
            <v>#NAME?</v>
          </cell>
          <cell r="F154" t="e">
            <v>#NAME?</v>
          </cell>
          <cell r="G154" t="e">
            <v>#NAME?</v>
          </cell>
          <cell r="H154" t="e">
            <v>#NAME?</v>
          </cell>
          <cell r="J154" t="str">
            <v>25.Уголь разреза-2</v>
          </cell>
          <cell r="K154" t="e">
            <v>#NAME?</v>
          </cell>
          <cell r="L154" t="e">
            <v>#NAME?</v>
          </cell>
          <cell r="M154" t="e">
            <v>#NAME?</v>
          </cell>
          <cell r="N154" t="e">
            <v>#NAME?</v>
          </cell>
        </row>
        <row r="155">
          <cell r="B155" t="str">
            <v>Добавить строки</v>
          </cell>
        </row>
        <row r="156">
          <cell r="B156" t="str">
            <v xml:space="preserve"> - мазут</v>
          </cell>
          <cell r="C156" t="str">
            <v>Мазут</v>
          </cell>
          <cell r="E156" t="e">
            <v>#NAME?</v>
          </cell>
          <cell r="F156" t="e">
            <v>#NAME?</v>
          </cell>
          <cell r="G156" t="e">
            <v>#NAME?</v>
          </cell>
          <cell r="H156" t="e">
            <v>#NAME?</v>
          </cell>
          <cell r="J156" t="str">
            <v>25. - мазут</v>
          </cell>
          <cell r="K156" t="e">
            <v>#NAME?</v>
          </cell>
          <cell r="L156" t="e">
            <v>#NAME?</v>
          </cell>
          <cell r="M156" t="e">
            <v>#NAME?</v>
          </cell>
          <cell r="N156" t="e">
            <v>#NAME?</v>
          </cell>
        </row>
        <row r="157">
          <cell r="B157" t="str">
            <v xml:space="preserve"> - газ всего, в том числе:</v>
          </cell>
          <cell r="C157" t="str">
            <v>Газ</v>
          </cell>
          <cell r="E157" t="e">
            <v>#NAME?</v>
          </cell>
          <cell r="F157" t="e">
            <v>#NAME?</v>
          </cell>
          <cell r="G157" t="e">
            <v>#NAME?</v>
          </cell>
          <cell r="H157" t="e">
            <v>#NAME?</v>
          </cell>
          <cell r="J157" t="str">
            <v>25. - газ всего, в том числе:</v>
          </cell>
          <cell r="K157" t="e">
            <v>#NAME?</v>
          </cell>
          <cell r="L157" t="e">
            <v>#NAME?</v>
          </cell>
          <cell r="M157" t="e">
            <v>#NAME?</v>
          </cell>
          <cell r="N157" t="e">
            <v>#NAME?</v>
          </cell>
        </row>
        <row r="158">
          <cell r="B158" t="str">
            <v>Газ лимитный</v>
          </cell>
          <cell r="C158" t="str">
            <v>Газ</v>
          </cell>
          <cell r="E158" t="e">
            <v>#NAME?</v>
          </cell>
          <cell r="F158" t="e">
            <v>#NAME?</v>
          </cell>
          <cell r="G158" t="e">
            <v>#NAME?</v>
          </cell>
          <cell r="H158" t="e">
            <v>#NAME?</v>
          </cell>
          <cell r="J158" t="str">
            <v>25.Газ лимитный</v>
          </cell>
          <cell r="K158" t="e">
            <v>#NAME?</v>
          </cell>
          <cell r="L158" t="e">
            <v>#NAME?</v>
          </cell>
          <cell r="M158" t="e">
            <v>#NAME?</v>
          </cell>
          <cell r="N158" t="e">
            <v>#NAME?</v>
          </cell>
        </row>
        <row r="159">
          <cell r="B159" t="str">
            <v>Газ сверхлимитный</v>
          </cell>
          <cell r="C159" t="str">
            <v>Газ</v>
          </cell>
          <cell r="E159" t="e">
            <v>#NAME?</v>
          </cell>
          <cell r="F159" t="e">
            <v>#NAME?</v>
          </cell>
          <cell r="G159" t="e">
            <v>#NAME?</v>
          </cell>
          <cell r="H159" t="e">
            <v>#NAME?</v>
          </cell>
          <cell r="J159" t="str">
            <v>25.Газ сверхлимитный</v>
          </cell>
          <cell r="K159" t="e">
            <v>#NAME?</v>
          </cell>
          <cell r="L159" t="e">
            <v>#NAME?</v>
          </cell>
          <cell r="M159" t="e">
            <v>#NAME?</v>
          </cell>
          <cell r="N159" t="e">
            <v>#NAME?</v>
          </cell>
        </row>
        <row r="160">
          <cell r="B160" t="str">
            <v>Газ коммерческий</v>
          </cell>
          <cell r="C160" t="str">
            <v>Газ</v>
          </cell>
          <cell r="E160" t="e">
            <v>#NAME?</v>
          </cell>
          <cell r="F160" t="e">
            <v>#NAME?</v>
          </cell>
          <cell r="G160" t="e">
            <v>#NAME?</v>
          </cell>
          <cell r="H160" t="e">
            <v>#NAME?</v>
          </cell>
          <cell r="J160" t="str">
            <v>25.Газ коммерческий</v>
          </cell>
          <cell r="K160" t="e">
            <v>#NAME?</v>
          </cell>
          <cell r="L160" t="e">
            <v>#NAME?</v>
          </cell>
          <cell r="M160" t="e">
            <v>#NAME?</v>
          </cell>
          <cell r="N160" t="e">
            <v>#NAME?</v>
          </cell>
        </row>
        <row r="161">
          <cell r="B161" t="str">
            <v xml:space="preserve"> - др.виды топлива</v>
          </cell>
          <cell r="C161" t="str">
            <v>Другие виды топлива</v>
          </cell>
          <cell r="E161" t="e">
            <v>#NAME?</v>
          </cell>
          <cell r="F161" t="e">
            <v>#NAME?</v>
          </cell>
          <cell r="G161" t="e">
            <v>#NAME?</v>
          </cell>
          <cell r="H161" t="e">
            <v>#NAME?</v>
          </cell>
          <cell r="J161" t="str">
            <v>25. - др.виды топлива</v>
          </cell>
          <cell r="K161" t="e">
            <v>#NAME?</v>
          </cell>
          <cell r="L161" t="e">
            <v>#NAME?</v>
          </cell>
          <cell r="M161" t="e">
            <v>#NAME?</v>
          </cell>
          <cell r="N161" t="e">
            <v>#NAME?</v>
          </cell>
        </row>
        <row r="162">
          <cell r="B162" t="str">
            <v>Торф</v>
          </cell>
          <cell r="C162" t="str">
            <v>Другие виды топлива</v>
          </cell>
          <cell r="E162" t="e">
            <v>#NAME?</v>
          </cell>
          <cell r="F162" t="e">
            <v>#NAME?</v>
          </cell>
          <cell r="G162" t="e">
            <v>#NAME?</v>
          </cell>
          <cell r="H162" t="e">
            <v>#NAME?</v>
          </cell>
          <cell r="J162" t="str">
            <v>25.Торф</v>
          </cell>
          <cell r="K162" t="e">
            <v>#NAME?</v>
          </cell>
          <cell r="L162" t="e">
            <v>#NAME?</v>
          </cell>
          <cell r="M162" t="e">
            <v>#NAME?</v>
          </cell>
          <cell r="N162" t="e">
            <v>#NAME?</v>
          </cell>
        </row>
        <row r="163">
          <cell r="B163" t="str">
            <v>Сланцы</v>
          </cell>
          <cell r="C163" t="str">
            <v>Другие виды топлива</v>
          </cell>
          <cell r="E163" t="e">
            <v>#NAME?</v>
          </cell>
          <cell r="F163" t="e">
            <v>#NAME?</v>
          </cell>
          <cell r="G163" t="e">
            <v>#NAME?</v>
          </cell>
          <cell r="H163" t="e">
            <v>#NAME?</v>
          </cell>
          <cell r="J163" t="str">
            <v>25.Сланцы</v>
          </cell>
          <cell r="K163" t="e">
            <v>#NAME?</v>
          </cell>
          <cell r="L163" t="e">
            <v>#NAME?</v>
          </cell>
          <cell r="M163" t="e">
            <v>#NAME?</v>
          </cell>
          <cell r="N163" t="e">
            <v>#NAME?</v>
          </cell>
        </row>
        <row r="164">
          <cell r="B164" t="str">
            <v>Добавить строки</v>
          </cell>
        </row>
        <row r="165">
          <cell r="E165" t="e">
            <v>#NAME?</v>
          </cell>
          <cell r="F165" t="e">
            <v>#NAME?</v>
          </cell>
          <cell r="G165" t="e">
            <v>#NAME?</v>
          </cell>
          <cell r="H165" t="e">
            <v>#NAME?</v>
          </cell>
          <cell r="K165" t="e">
            <v>#NAME?</v>
          </cell>
          <cell r="L165" t="e">
            <v>#NAME?</v>
          </cell>
          <cell r="M165" t="e">
            <v>#NAME?</v>
          </cell>
          <cell r="N165" t="e">
            <v>#NAME?</v>
          </cell>
        </row>
        <row r="167">
          <cell r="E167" t="e">
            <v>#NAME?</v>
          </cell>
          <cell r="F167" t="e">
            <v>#NAME?</v>
          </cell>
          <cell r="G167" t="e">
            <v>#NAME?</v>
          </cell>
          <cell r="H167" t="e">
            <v>#NAME?</v>
          </cell>
          <cell r="K167" t="e">
            <v>#NAME?</v>
          </cell>
          <cell r="L167" t="e">
            <v>#NAME?</v>
          </cell>
          <cell r="M167" t="e">
            <v>#NAME?</v>
          </cell>
          <cell r="N167" t="e">
            <v>#NAME?</v>
          </cell>
        </row>
        <row r="168">
          <cell r="B168" t="str">
            <v xml:space="preserve"> - уголь всего, в том числе:</v>
          </cell>
          <cell r="C168" t="str">
            <v>Уголь</v>
          </cell>
          <cell r="E168" t="e">
            <v>#NAME?</v>
          </cell>
          <cell r="F168" t="e">
            <v>#NAME?</v>
          </cell>
          <cell r="G168" t="e">
            <v>#NAME?</v>
          </cell>
          <cell r="H168" t="e">
            <v>#NAME?</v>
          </cell>
          <cell r="J168" t="str">
            <v>26. - уголь всего, в том числе:</v>
          </cell>
          <cell r="K168" t="e">
            <v>#NAME?</v>
          </cell>
          <cell r="L168" t="e">
            <v>#NAME?</v>
          </cell>
          <cell r="M168" t="e">
            <v>#NAME?</v>
          </cell>
          <cell r="N168" t="e">
            <v>#NAME?</v>
          </cell>
        </row>
        <row r="169">
          <cell r="B169" t="str">
            <v>Уголь разреза-1</v>
          </cell>
          <cell r="C169" t="str">
            <v>Уголь</v>
          </cell>
          <cell r="E169" t="e">
            <v>#NAME?</v>
          </cell>
          <cell r="F169" t="e">
            <v>#NAME?</v>
          </cell>
          <cell r="G169" t="e">
            <v>#NAME?</v>
          </cell>
          <cell r="H169" t="e">
            <v>#NAME?</v>
          </cell>
          <cell r="J169" t="str">
            <v>26.Уголь разреза-1</v>
          </cell>
          <cell r="K169" t="e">
            <v>#NAME?</v>
          </cell>
          <cell r="L169" t="e">
            <v>#NAME?</v>
          </cell>
          <cell r="M169" t="e">
            <v>#NAME?</v>
          </cell>
          <cell r="N169" t="e">
            <v>#NAME?</v>
          </cell>
        </row>
        <row r="170">
          <cell r="B170" t="str">
            <v>Уголь разреза-2</v>
          </cell>
          <cell r="C170" t="str">
            <v>Уголь</v>
          </cell>
          <cell r="E170" t="e">
            <v>#NAME?</v>
          </cell>
          <cell r="F170" t="e">
            <v>#NAME?</v>
          </cell>
          <cell r="G170" t="e">
            <v>#NAME?</v>
          </cell>
          <cell r="H170" t="e">
            <v>#NAME?</v>
          </cell>
          <cell r="J170" t="str">
            <v>26.Уголь разреза-2</v>
          </cell>
          <cell r="K170" t="e">
            <v>#NAME?</v>
          </cell>
          <cell r="L170" t="e">
            <v>#NAME?</v>
          </cell>
          <cell r="M170" t="e">
            <v>#NAME?</v>
          </cell>
          <cell r="N170" t="e">
            <v>#NAME?</v>
          </cell>
        </row>
        <row r="171">
          <cell r="B171" t="str">
            <v>Добавить строки</v>
          </cell>
        </row>
        <row r="172">
          <cell r="B172" t="str">
            <v xml:space="preserve"> - мазут</v>
          </cell>
          <cell r="C172" t="str">
            <v>Мазут</v>
          </cell>
          <cell r="E172" t="e">
            <v>#NAME?</v>
          </cell>
          <cell r="F172" t="e">
            <v>#NAME?</v>
          </cell>
          <cell r="G172" t="e">
            <v>#NAME?</v>
          </cell>
          <cell r="H172" t="e">
            <v>#NAME?</v>
          </cell>
          <cell r="J172" t="str">
            <v>26. - мазут</v>
          </cell>
          <cell r="K172" t="e">
            <v>#NAME?</v>
          </cell>
          <cell r="L172" t="e">
            <v>#NAME?</v>
          </cell>
          <cell r="M172" t="e">
            <v>#NAME?</v>
          </cell>
          <cell r="N172" t="e">
            <v>#NAME?</v>
          </cell>
        </row>
        <row r="173">
          <cell r="B173" t="str">
            <v xml:space="preserve"> - газ всего, в том числе:</v>
          </cell>
          <cell r="C173" t="str">
            <v>Газ</v>
          </cell>
          <cell r="E173" t="e">
            <v>#NAME?</v>
          </cell>
          <cell r="F173" t="e">
            <v>#NAME?</v>
          </cell>
          <cell r="G173" t="e">
            <v>#NAME?</v>
          </cell>
          <cell r="H173" t="e">
            <v>#NAME?</v>
          </cell>
          <cell r="J173" t="str">
            <v>26. - газ всего, в том числе:</v>
          </cell>
          <cell r="K173" t="e">
            <v>#NAME?</v>
          </cell>
          <cell r="L173" t="e">
            <v>#NAME?</v>
          </cell>
          <cell r="M173" t="e">
            <v>#NAME?</v>
          </cell>
          <cell r="N173" t="e">
            <v>#NAME?</v>
          </cell>
        </row>
        <row r="174">
          <cell r="B174" t="str">
            <v>Газ лимитный</v>
          </cell>
          <cell r="C174" t="str">
            <v>Газ</v>
          </cell>
          <cell r="E174" t="e">
            <v>#NAME?</v>
          </cell>
          <cell r="F174" t="e">
            <v>#NAME?</v>
          </cell>
          <cell r="G174" t="e">
            <v>#NAME?</v>
          </cell>
          <cell r="H174" t="e">
            <v>#NAME?</v>
          </cell>
          <cell r="J174" t="str">
            <v>26.Газ лимитный</v>
          </cell>
          <cell r="K174" t="e">
            <v>#NAME?</v>
          </cell>
          <cell r="L174" t="e">
            <v>#NAME?</v>
          </cell>
          <cell r="M174" t="e">
            <v>#NAME?</v>
          </cell>
          <cell r="N174" t="e">
            <v>#NAME?</v>
          </cell>
        </row>
        <row r="175">
          <cell r="B175" t="str">
            <v>Газ сверхлимитный</v>
          </cell>
          <cell r="C175" t="str">
            <v>Газ</v>
          </cell>
          <cell r="E175" t="e">
            <v>#NAME?</v>
          </cell>
          <cell r="F175" t="e">
            <v>#NAME?</v>
          </cell>
          <cell r="G175" t="e">
            <v>#NAME?</v>
          </cell>
          <cell r="H175" t="e">
            <v>#NAME?</v>
          </cell>
          <cell r="J175" t="str">
            <v>26.Газ сверхлимитный</v>
          </cell>
          <cell r="K175" t="e">
            <v>#NAME?</v>
          </cell>
          <cell r="L175" t="e">
            <v>#NAME?</v>
          </cell>
          <cell r="M175" t="e">
            <v>#NAME?</v>
          </cell>
          <cell r="N175" t="e">
            <v>#NAME?</v>
          </cell>
        </row>
        <row r="176">
          <cell r="B176" t="str">
            <v>Газ коммерческий</v>
          </cell>
          <cell r="C176" t="str">
            <v>Газ</v>
          </cell>
          <cell r="E176" t="e">
            <v>#NAME?</v>
          </cell>
          <cell r="F176" t="e">
            <v>#NAME?</v>
          </cell>
          <cell r="G176" t="e">
            <v>#NAME?</v>
          </cell>
          <cell r="H176" t="e">
            <v>#NAME?</v>
          </cell>
          <cell r="J176" t="str">
            <v>26.Газ коммерческий</v>
          </cell>
          <cell r="K176" t="e">
            <v>#NAME?</v>
          </cell>
          <cell r="L176" t="e">
            <v>#NAME?</v>
          </cell>
          <cell r="M176" t="e">
            <v>#NAME?</v>
          </cell>
          <cell r="N176" t="e">
            <v>#NAME?</v>
          </cell>
        </row>
        <row r="177">
          <cell r="B177" t="str">
            <v xml:space="preserve"> - др.виды топлива</v>
          </cell>
          <cell r="C177" t="str">
            <v>Другие виды топлива</v>
          </cell>
          <cell r="E177" t="e">
            <v>#NAME?</v>
          </cell>
          <cell r="F177" t="e">
            <v>#NAME?</v>
          </cell>
          <cell r="G177" t="e">
            <v>#NAME?</v>
          </cell>
          <cell r="H177" t="e">
            <v>#NAME?</v>
          </cell>
          <cell r="J177" t="str">
            <v>26. - др.виды топлива</v>
          </cell>
          <cell r="K177" t="e">
            <v>#NAME?</v>
          </cell>
          <cell r="L177" t="e">
            <v>#NAME?</v>
          </cell>
          <cell r="M177" t="e">
            <v>#NAME?</v>
          </cell>
          <cell r="N177" t="e">
            <v>#NAME?</v>
          </cell>
        </row>
        <row r="178">
          <cell r="B178" t="str">
            <v>Торф</v>
          </cell>
          <cell r="C178" t="str">
            <v>Другие виды топлива</v>
          </cell>
          <cell r="E178" t="e">
            <v>#NAME?</v>
          </cell>
          <cell r="F178" t="e">
            <v>#NAME?</v>
          </cell>
          <cell r="G178" t="e">
            <v>#NAME?</v>
          </cell>
          <cell r="H178" t="e">
            <v>#NAME?</v>
          </cell>
          <cell r="J178" t="str">
            <v>26.Торф</v>
          </cell>
          <cell r="K178" t="e">
            <v>#NAME?</v>
          </cell>
          <cell r="L178" t="e">
            <v>#NAME?</v>
          </cell>
          <cell r="M178" t="e">
            <v>#NAME?</v>
          </cell>
          <cell r="N178" t="e">
            <v>#NAME?</v>
          </cell>
        </row>
        <row r="179">
          <cell r="B179" t="str">
            <v>Сланцы</v>
          </cell>
          <cell r="C179" t="str">
            <v>Другие виды топлива</v>
          </cell>
          <cell r="E179" t="e">
            <v>#NAME?</v>
          </cell>
          <cell r="F179" t="e">
            <v>#NAME?</v>
          </cell>
          <cell r="G179" t="e">
            <v>#NAME?</v>
          </cell>
          <cell r="H179" t="e">
            <v>#NAME?</v>
          </cell>
          <cell r="J179" t="str">
            <v>26.Сланцы</v>
          </cell>
          <cell r="K179" t="e">
            <v>#NAME?</v>
          </cell>
          <cell r="L179" t="e">
            <v>#NAME?</v>
          </cell>
          <cell r="M179" t="e">
            <v>#NAME?</v>
          </cell>
          <cell r="N179" t="e">
            <v>#NAME?</v>
          </cell>
        </row>
        <row r="180">
          <cell r="B180" t="str">
            <v>Добавить строки</v>
          </cell>
        </row>
        <row r="181">
          <cell r="E181" t="e">
            <v>#NAME?</v>
          </cell>
          <cell r="F181" t="e">
            <v>#NAME?</v>
          </cell>
          <cell r="G181" t="e">
            <v>#NAME?</v>
          </cell>
          <cell r="H181" t="e">
            <v>#NAME?</v>
          </cell>
          <cell r="K181" t="e">
            <v>#NAME?</v>
          </cell>
          <cell r="L181" t="e">
            <v>#NAME?</v>
          </cell>
          <cell r="M181" t="e">
            <v>#NAME?</v>
          </cell>
          <cell r="N181" t="e">
            <v>#NAME?</v>
          </cell>
        </row>
        <row r="184">
          <cell r="B184" t="str">
            <v xml:space="preserve"> - уголь всего, в том числе:</v>
          </cell>
          <cell r="C184" t="str">
            <v>Уголь</v>
          </cell>
          <cell r="E184" t="e">
            <v>#NAME?</v>
          </cell>
          <cell r="F184" t="e">
            <v>#NAME?</v>
          </cell>
          <cell r="G184" t="e">
            <v>#NAME?</v>
          </cell>
          <cell r="H184" t="e">
            <v>#NAME?</v>
          </cell>
          <cell r="J184" t="str">
            <v>27. - уголь всего, в том числе:</v>
          </cell>
          <cell r="K184" t="e">
            <v>#NAME?</v>
          </cell>
          <cell r="L184" t="e">
            <v>#NAME?</v>
          </cell>
          <cell r="M184" t="e">
            <v>#NAME?</v>
          </cell>
          <cell r="N184" t="e">
            <v>#NAME?</v>
          </cell>
        </row>
        <row r="185">
          <cell r="B185" t="str">
            <v>Уголь разреза-1</v>
          </cell>
          <cell r="C185" t="str">
            <v>Уголь</v>
          </cell>
          <cell r="E185" t="e">
            <v>#NAME?</v>
          </cell>
          <cell r="F185">
            <v>0</v>
          </cell>
          <cell r="G185">
            <v>0</v>
          </cell>
          <cell r="H185">
            <v>0</v>
          </cell>
          <cell r="J185" t="str">
            <v>27.Уголь разреза-1</v>
          </cell>
          <cell r="K185" t="e">
            <v>#NAME?</v>
          </cell>
          <cell r="L185" t="e">
            <v>#NAME?</v>
          </cell>
          <cell r="M185" t="e">
            <v>#NAME?</v>
          </cell>
          <cell r="N185" t="e">
            <v>#NAME?</v>
          </cell>
        </row>
        <row r="186">
          <cell r="B186" t="str">
            <v>Уголь разреза-2</v>
          </cell>
          <cell r="C186" t="str">
            <v>Уголь</v>
          </cell>
          <cell r="E186" t="e">
            <v>#NAME?</v>
          </cell>
          <cell r="F186">
            <v>0</v>
          </cell>
          <cell r="G186">
            <v>0</v>
          </cell>
          <cell r="H186">
            <v>0</v>
          </cell>
          <cell r="J186" t="str">
            <v>27.Уголь разреза-2</v>
          </cell>
          <cell r="K186" t="e">
            <v>#NAME?</v>
          </cell>
          <cell r="L186" t="e">
            <v>#NAME?</v>
          </cell>
          <cell r="M186" t="e">
            <v>#NAME?</v>
          </cell>
          <cell r="N186" t="e">
            <v>#NAME?</v>
          </cell>
        </row>
        <row r="187">
          <cell r="B187" t="str">
            <v>Добавить строки</v>
          </cell>
        </row>
        <row r="188">
          <cell r="B188" t="str">
            <v xml:space="preserve"> - мазут</v>
          </cell>
          <cell r="C188" t="str">
            <v>Мазут</v>
          </cell>
          <cell r="E188" t="e">
            <v>#NAME?</v>
          </cell>
          <cell r="F188">
            <v>0</v>
          </cell>
          <cell r="G188">
            <v>0</v>
          </cell>
          <cell r="H188">
            <v>0</v>
          </cell>
          <cell r="J188" t="str">
            <v>27. - мазут</v>
          </cell>
          <cell r="K188" t="e">
            <v>#NAME?</v>
          </cell>
          <cell r="L188" t="e">
            <v>#NAME?</v>
          </cell>
          <cell r="M188" t="e">
            <v>#NAME?</v>
          </cell>
          <cell r="N188" t="e">
            <v>#NAME?</v>
          </cell>
        </row>
        <row r="189">
          <cell r="B189" t="str">
            <v xml:space="preserve"> - газ всего, в том числе:</v>
          </cell>
          <cell r="C189" t="str">
            <v>Газ</v>
          </cell>
          <cell r="E189" t="e">
            <v>#NAME?</v>
          </cell>
          <cell r="F189" t="e">
            <v>#NAME?</v>
          </cell>
          <cell r="G189" t="e">
            <v>#NAME?</v>
          </cell>
          <cell r="H189" t="e">
            <v>#NAME?</v>
          </cell>
          <cell r="J189" t="str">
            <v>27. - газ всего, в том числе:</v>
          </cell>
          <cell r="K189" t="e">
            <v>#NAME?</v>
          </cell>
          <cell r="L189" t="e">
            <v>#NAME?</v>
          </cell>
          <cell r="M189" t="e">
            <v>#NAME?</v>
          </cell>
          <cell r="N189" t="e">
            <v>#NAME?</v>
          </cell>
        </row>
        <row r="190">
          <cell r="B190" t="str">
            <v>Газ лимитный</v>
          </cell>
          <cell r="C190" t="str">
            <v>Газ</v>
          </cell>
          <cell r="E190" t="e">
            <v>#NAME?</v>
          </cell>
          <cell r="F190">
            <v>1232.55</v>
          </cell>
          <cell r="G190">
            <v>1313.85</v>
          </cell>
          <cell r="H190">
            <v>1232.55</v>
          </cell>
          <cell r="J190" t="str">
            <v>27.Газ лимитный</v>
          </cell>
          <cell r="K190" t="e">
            <v>#NAME?</v>
          </cell>
          <cell r="L190" t="e">
            <v>#NAME?</v>
          </cell>
          <cell r="M190" t="e">
            <v>#NAME?</v>
          </cell>
          <cell r="N190" t="e">
            <v>#NAME?</v>
          </cell>
        </row>
        <row r="191">
          <cell r="B191" t="str">
            <v>Газ сверхлимитный</v>
          </cell>
          <cell r="C191" t="str">
            <v>Газ</v>
          </cell>
          <cell r="E191" t="e">
            <v>#NAME?</v>
          </cell>
          <cell r="F191">
            <v>0</v>
          </cell>
          <cell r="G191">
            <v>0</v>
          </cell>
          <cell r="H191">
            <v>0</v>
          </cell>
          <cell r="J191" t="str">
            <v>27.Газ сверхлимитный</v>
          </cell>
          <cell r="K191" t="e">
            <v>#NAME?</v>
          </cell>
          <cell r="L191" t="e">
            <v>#NAME?</v>
          </cell>
          <cell r="M191" t="e">
            <v>#NAME?</v>
          </cell>
          <cell r="N191" t="e">
            <v>#NAME?</v>
          </cell>
        </row>
        <row r="192">
          <cell r="B192" t="str">
            <v>Газ коммерческий</v>
          </cell>
          <cell r="C192" t="str">
            <v>Газ</v>
          </cell>
          <cell r="E192" t="e">
            <v>#NAME?</v>
          </cell>
          <cell r="F192">
            <v>0</v>
          </cell>
          <cell r="G192">
            <v>0</v>
          </cell>
          <cell r="H192">
            <v>0</v>
          </cell>
          <cell r="J192" t="str">
            <v>27.Газ коммерческий</v>
          </cell>
          <cell r="K192" t="e">
            <v>#NAME?</v>
          </cell>
          <cell r="L192" t="e">
            <v>#NAME?</v>
          </cell>
          <cell r="M192" t="e">
            <v>#NAME?</v>
          </cell>
          <cell r="N192" t="e">
            <v>#NAME?</v>
          </cell>
        </row>
        <row r="193">
          <cell r="B193" t="str">
            <v xml:space="preserve"> - др.виды топлива</v>
          </cell>
          <cell r="C193" t="str">
            <v>Другие виды топлива</v>
          </cell>
          <cell r="E193" t="e">
            <v>#NAME?</v>
          </cell>
          <cell r="F193" t="e">
            <v>#NAME?</v>
          </cell>
          <cell r="G193" t="e">
            <v>#NAME?</v>
          </cell>
          <cell r="H193" t="e">
            <v>#NAME?</v>
          </cell>
          <cell r="J193" t="str">
            <v>27. - др.виды топлива</v>
          </cell>
          <cell r="K193" t="e">
            <v>#NAME?</v>
          </cell>
          <cell r="L193" t="e">
            <v>#NAME?</v>
          </cell>
          <cell r="M193" t="e">
            <v>#NAME?</v>
          </cell>
          <cell r="N193" t="e">
            <v>#NAME?</v>
          </cell>
        </row>
        <row r="194">
          <cell r="B194" t="str">
            <v>Торф</v>
          </cell>
          <cell r="C194" t="str">
            <v>Другие виды топлива</v>
          </cell>
          <cell r="E194" t="e">
            <v>#NAME?</v>
          </cell>
          <cell r="F194">
            <v>0</v>
          </cell>
          <cell r="G194">
            <v>0</v>
          </cell>
          <cell r="H194">
            <v>0</v>
          </cell>
          <cell r="J194" t="str">
            <v>27.Торф</v>
          </cell>
          <cell r="K194" t="e">
            <v>#NAME?</v>
          </cell>
          <cell r="L194" t="e">
            <v>#NAME?</v>
          </cell>
          <cell r="M194" t="e">
            <v>#NAME?</v>
          </cell>
          <cell r="N194" t="e">
            <v>#NAME?</v>
          </cell>
        </row>
        <row r="195">
          <cell r="B195" t="str">
            <v>Сланцы</v>
          </cell>
          <cell r="C195" t="str">
            <v>Другие виды топлива</v>
          </cell>
          <cell r="E195" t="e">
            <v>#NAME?</v>
          </cell>
          <cell r="F195">
            <v>0</v>
          </cell>
          <cell r="G195">
            <v>0</v>
          </cell>
          <cell r="H195">
            <v>0</v>
          </cell>
          <cell r="J195" t="str">
            <v>27.Сланцы</v>
          </cell>
          <cell r="K195" t="e">
            <v>#NAME?</v>
          </cell>
          <cell r="L195" t="e">
            <v>#NAME?</v>
          </cell>
          <cell r="M195" t="e">
            <v>#NAME?</v>
          </cell>
          <cell r="N195" t="e">
            <v>#NAME?</v>
          </cell>
        </row>
        <row r="196">
          <cell r="B196" t="str">
            <v>Добавить строки</v>
          </cell>
        </row>
        <row r="198">
          <cell r="E198" t="e">
            <v>#NAME?</v>
          </cell>
          <cell r="F198" t="e">
            <v>#NAME?</v>
          </cell>
          <cell r="G198" t="e">
            <v>#NAME?</v>
          </cell>
          <cell r="H198" t="e">
            <v>#NAME?</v>
          </cell>
          <cell r="K198" t="e">
            <v>#NAME?</v>
          </cell>
          <cell r="L198" t="e">
            <v>#NAME?</v>
          </cell>
          <cell r="M198" t="e">
            <v>#NAME?</v>
          </cell>
          <cell r="N198" t="e">
            <v>#NAME?</v>
          </cell>
        </row>
      </sheetData>
      <sheetData sheetId="7">
        <row r="4">
          <cell r="E4" t="str">
            <v>ОАО "Тюменская региональная генерирующая компания" (ОАО "ТГК-10")</v>
          </cell>
          <cell r="G4" t="str">
            <v>Тюменская ТЭЦ-1</v>
          </cell>
          <cell r="I4" t="str">
            <v>Тюменская ТЭЦ-2</v>
          </cell>
          <cell r="K4" t="str">
            <v>Тобольская ТЭЦ</v>
          </cell>
          <cell r="M4" t="str">
            <v>Квартальные котельные г.Тюмени</v>
          </cell>
        </row>
        <row r="5">
          <cell r="E5" t="str">
            <v>ОАО "Тюменская региональная генерирующая компания" (ОАО "ТГК-10")</v>
          </cell>
          <cell r="F5" t="str">
            <v>ОАО "Тюменская региональная генерирующая компания" (ОАО "ТГК-10")</v>
          </cell>
          <cell r="G5" t="str">
            <v>Тюменская ТЭЦ-1</v>
          </cell>
          <cell r="H5" t="str">
            <v>Тюменская ТЭЦ-1</v>
          </cell>
          <cell r="I5" t="str">
            <v>Тюменская ТЭЦ-2</v>
          </cell>
          <cell r="J5" t="str">
            <v>Тюменская ТЭЦ-2</v>
          </cell>
          <cell r="K5" t="str">
            <v>Тобольская ТЭЦ</v>
          </cell>
          <cell r="L5" t="str">
            <v>Тобольская ТЭЦ</v>
          </cell>
          <cell r="M5" t="str">
            <v>Квартальные котельные г.Тюмени</v>
          </cell>
          <cell r="N5" t="str">
            <v>Квартальные котельные г.Тюмени</v>
          </cell>
        </row>
        <row r="8">
          <cell r="E8">
            <v>10329.200000000001</v>
          </cell>
          <cell r="F8">
            <v>10329.200000000001</v>
          </cell>
          <cell r="G8">
            <v>3267.2</v>
          </cell>
          <cell r="H8">
            <v>3267.2</v>
          </cell>
          <cell r="I8">
            <v>4888</v>
          </cell>
          <cell r="J8">
            <v>4888</v>
          </cell>
          <cell r="K8">
            <v>2174</v>
          </cell>
          <cell r="L8">
            <v>2174</v>
          </cell>
        </row>
        <row r="9">
          <cell r="E9">
            <v>930.21</v>
          </cell>
          <cell r="F9">
            <v>930.21</v>
          </cell>
          <cell r="G9">
            <v>299.36</v>
          </cell>
          <cell r="H9">
            <v>299.36</v>
          </cell>
          <cell r="I9">
            <v>383.97</v>
          </cell>
          <cell r="J9">
            <v>383.97</v>
          </cell>
          <cell r="K9">
            <v>246.88</v>
          </cell>
          <cell r="L9">
            <v>246.88</v>
          </cell>
          <cell r="M9">
            <v>0</v>
          </cell>
          <cell r="N9">
            <v>0</v>
          </cell>
        </row>
        <row r="10">
          <cell r="E10">
            <v>594.53499999999997</v>
          </cell>
          <cell r="F10">
            <v>594.53499999999997</v>
          </cell>
          <cell r="G10">
            <v>180.02699999999999</v>
          </cell>
          <cell r="H10">
            <v>180.02699999999999</v>
          </cell>
          <cell r="I10">
            <v>283.95699999999999</v>
          </cell>
          <cell r="J10">
            <v>283.95699999999999</v>
          </cell>
          <cell r="K10">
            <v>130.55099999999999</v>
          </cell>
          <cell r="L10">
            <v>130.55099999999999</v>
          </cell>
        </row>
        <row r="11"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</row>
        <row r="12">
          <cell r="E12">
            <v>335.67500000000001</v>
          </cell>
          <cell r="F12">
            <v>335.67500000000001</v>
          </cell>
          <cell r="G12">
            <v>119.333</v>
          </cell>
          <cell r="H12">
            <v>119.333</v>
          </cell>
          <cell r="I12">
            <v>100.01300000000001</v>
          </cell>
          <cell r="J12">
            <v>100.01300000000001</v>
          </cell>
          <cell r="K12">
            <v>116.32899999999999</v>
          </cell>
          <cell r="L12">
            <v>116.32899999999999</v>
          </cell>
        </row>
        <row r="13"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</row>
        <row r="14">
          <cell r="E14">
            <v>9398.9900000000016</v>
          </cell>
          <cell r="F14">
            <v>9398.9900000000016</v>
          </cell>
          <cell r="G14">
            <v>2967.8399999999997</v>
          </cell>
          <cell r="H14">
            <v>2967.8399999999997</v>
          </cell>
          <cell r="I14">
            <v>4504.03</v>
          </cell>
          <cell r="J14">
            <v>4504.03</v>
          </cell>
          <cell r="K14">
            <v>1927.12</v>
          </cell>
          <cell r="L14">
            <v>1927.12</v>
          </cell>
          <cell r="M14">
            <v>0</v>
          </cell>
          <cell r="N14">
            <v>0</v>
          </cell>
        </row>
        <row r="15">
          <cell r="E15">
            <v>0</v>
          </cell>
          <cell r="F15">
            <v>0</v>
          </cell>
        </row>
        <row r="16">
          <cell r="E16" t="e">
            <v>#NAME?</v>
          </cell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  <cell r="M16" t="e">
            <v>#NAME?</v>
          </cell>
          <cell r="N16" t="e">
            <v>#NAME?</v>
          </cell>
        </row>
        <row r="17">
          <cell r="E17">
            <v>9398.9900000000016</v>
          </cell>
          <cell r="F17">
            <v>9398.9900000000016</v>
          </cell>
          <cell r="G17">
            <v>2967.8399999999997</v>
          </cell>
          <cell r="H17">
            <v>2967.8399999999997</v>
          </cell>
          <cell r="I17">
            <v>4504.03</v>
          </cell>
          <cell r="J17">
            <v>4504.03</v>
          </cell>
          <cell r="K17">
            <v>1927.12</v>
          </cell>
          <cell r="L17">
            <v>1927.12</v>
          </cell>
          <cell r="M17">
            <v>0</v>
          </cell>
          <cell r="N17">
            <v>0</v>
          </cell>
        </row>
        <row r="18">
          <cell r="E18">
            <v>9320</v>
          </cell>
          <cell r="F18">
            <v>9320</v>
          </cell>
          <cell r="G18">
            <v>2768</v>
          </cell>
          <cell r="H18">
            <v>2768</v>
          </cell>
          <cell r="I18">
            <v>2346.6</v>
          </cell>
          <cell r="J18">
            <v>2346.6</v>
          </cell>
          <cell r="K18">
            <v>3828</v>
          </cell>
          <cell r="L18">
            <v>3828</v>
          </cell>
          <cell r="M18">
            <v>377.4</v>
          </cell>
          <cell r="N18">
            <v>377.4</v>
          </cell>
        </row>
        <row r="19">
          <cell r="E19">
            <v>0</v>
          </cell>
          <cell r="F19">
            <v>0</v>
          </cell>
        </row>
        <row r="20">
          <cell r="E20" t="e">
            <v>#NAME?</v>
          </cell>
          <cell r="F20" t="e">
            <v>#NAME?</v>
          </cell>
          <cell r="G20" t="e">
            <v>#NAME?</v>
          </cell>
          <cell r="H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  <cell r="M20" t="e">
            <v>#NAME?</v>
          </cell>
          <cell r="N20" t="e">
            <v>#NAME?</v>
          </cell>
        </row>
        <row r="21">
          <cell r="E21">
            <v>9320</v>
          </cell>
          <cell r="F21">
            <v>9320</v>
          </cell>
          <cell r="G21">
            <v>2768</v>
          </cell>
          <cell r="H21">
            <v>2768</v>
          </cell>
          <cell r="I21">
            <v>2346.6</v>
          </cell>
          <cell r="J21">
            <v>2346.6</v>
          </cell>
          <cell r="K21">
            <v>3828</v>
          </cell>
          <cell r="L21">
            <v>3828</v>
          </cell>
          <cell r="M21">
            <v>377.4</v>
          </cell>
          <cell r="N21">
            <v>377.4</v>
          </cell>
        </row>
        <row r="22">
          <cell r="E22">
            <v>9398.9900000000016</v>
          </cell>
          <cell r="F22">
            <v>9398.9900000000016</v>
          </cell>
          <cell r="G22">
            <v>2967.8399999999997</v>
          </cell>
          <cell r="H22">
            <v>2967.8399999999997</v>
          </cell>
          <cell r="I22">
            <v>4504.03</v>
          </cell>
          <cell r="J22">
            <v>4504.03</v>
          </cell>
          <cell r="K22">
            <v>1927.12</v>
          </cell>
          <cell r="L22">
            <v>1927.12</v>
          </cell>
          <cell r="M22">
            <v>0</v>
          </cell>
          <cell r="N22">
            <v>0</v>
          </cell>
        </row>
        <row r="23">
          <cell r="E23" t="e">
            <v>#NAME?</v>
          </cell>
          <cell r="F23" t="e">
            <v>#NAME?</v>
          </cell>
          <cell r="G23">
            <v>287.39999999999998</v>
          </cell>
          <cell r="H23">
            <v>287.39999999999998</v>
          </cell>
          <cell r="I23">
            <v>302.2</v>
          </cell>
          <cell r="J23">
            <v>302.2</v>
          </cell>
          <cell r="K23">
            <v>341.73755963000002</v>
          </cell>
          <cell r="L23">
            <v>341.73755963000002</v>
          </cell>
        </row>
        <row r="24">
          <cell r="E24">
            <v>2872.6443679141653</v>
          </cell>
          <cell r="F24">
            <v>2872.6443679141653</v>
          </cell>
          <cell r="G24">
            <v>852.9572159999999</v>
          </cell>
          <cell r="H24">
            <v>852.9572159999999</v>
          </cell>
          <cell r="I24">
            <v>1361.1178659999998</v>
          </cell>
          <cell r="J24">
            <v>1361.1178659999998</v>
          </cell>
          <cell r="K24">
            <v>658.56928591416556</v>
          </cell>
          <cell r="L24">
            <v>658.56928591416556</v>
          </cell>
          <cell r="M24">
            <v>0</v>
          </cell>
          <cell r="N24">
            <v>0</v>
          </cell>
        </row>
        <row r="25">
          <cell r="E25">
            <v>9320</v>
          </cell>
          <cell r="F25">
            <v>9320</v>
          </cell>
          <cell r="G25">
            <v>2768</v>
          </cell>
          <cell r="H25">
            <v>2768</v>
          </cell>
          <cell r="I25">
            <v>2346.6</v>
          </cell>
          <cell r="J25">
            <v>2346.6</v>
          </cell>
          <cell r="K25">
            <v>3828</v>
          </cell>
          <cell r="L25">
            <v>3828</v>
          </cell>
          <cell r="M25">
            <v>377.4</v>
          </cell>
          <cell r="N25">
            <v>377.4</v>
          </cell>
        </row>
        <row r="26">
          <cell r="E26" t="e">
            <v>#NAME?</v>
          </cell>
          <cell r="F26" t="e">
            <v>#NAME?</v>
          </cell>
          <cell r="G26">
            <v>145.69999999999999</v>
          </cell>
          <cell r="H26">
            <v>145.69999999999999</v>
          </cell>
          <cell r="I26">
            <v>138.69999999999999</v>
          </cell>
          <cell r="J26">
            <v>138.69999999999999</v>
          </cell>
          <cell r="K26">
            <v>149.80000000000001</v>
          </cell>
          <cell r="L26">
            <v>149.80000000000001</v>
          </cell>
          <cell r="M26">
            <v>166.75</v>
          </cell>
          <cell r="N26">
            <v>166.75</v>
          </cell>
        </row>
        <row r="27">
          <cell r="E27">
            <v>1365.1368699999998</v>
          </cell>
          <cell r="F27">
            <v>1365.1368699999998</v>
          </cell>
          <cell r="G27">
            <v>403.29759999999999</v>
          </cell>
          <cell r="H27">
            <v>403.29759999999999</v>
          </cell>
          <cell r="I27">
            <v>325.47341999999998</v>
          </cell>
          <cell r="J27">
            <v>325.47341999999998</v>
          </cell>
          <cell r="K27">
            <v>573.43439999999998</v>
          </cell>
          <cell r="L27">
            <v>573.43439999999998</v>
          </cell>
          <cell r="M27">
            <v>62.931449999999998</v>
          </cell>
          <cell r="N27">
            <v>62.931449999999998</v>
          </cell>
        </row>
        <row r="28">
          <cell r="E28">
            <v>4237.7812379141651</v>
          </cell>
          <cell r="F28">
            <v>4237.7812379141651</v>
          </cell>
          <cell r="G28">
            <v>1256.2548159999999</v>
          </cell>
          <cell r="H28">
            <v>1256.2548159999999</v>
          </cell>
          <cell r="I28">
            <v>1686.5912859999999</v>
          </cell>
          <cell r="J28">
            <v>1686.5912859999999</v>
          </cell>
          <cell r="K28">
            <v>1232.0036859141655</v>
          </cell>
          <cell r="L28">
            <v>1232.0036859141655</v>
          </cell>
          <cell r="M28">
            <v>62.931449999999998</v>
          </cell>
          <cell r="N28">
            <v>62.931449999999998</v>
          </cell>
        </row>
        <row r="29"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</row>
        <row r="30">
          <cell r="E30">
            <v>4237.7812379141651</v>
          </cell>
          <cell r="F30">
            <v>4237.7812379141651</v>
          </cell>
          <cell r="G30">
            <v>1256.2548159999999</v>
          </cell>
          <cell r="H30">
            <v>1256.2548159999999</v>
          </cell>
          <cell r="I30">
            <v>1686.5912859999999</v>
          </cell>
          <cell r="J30">
            <v>1686.5912859999999</v>
          </cell>
          <cell r="K30">
            <v>1232.0036859141655</v>
          </cell>
          <cell r="L30">
            <v>1232.0036859141655</v>
          </cell>
          <cell r="M30">
            <v>62.931449999999998</v>
          </cell>
          <cell r="N30">
            <v>62.931449999999998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B32" t="str">
            <v>Уголь разреза-1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</row>
        <row r="33">
          <cell r="B33" t="str">
            <v>Уголь разреза-2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E36">
            <v>4237.6113229991652</v>
          </cell>
          <cell r="F36">
            <v>4237.6113229991652</v>
          </cell>
          <cell r="G36">
            <v>1256.2548159999999</v>
          </cell>
          <cell r="H36">
            <v>1256.2548159999999</v>
          </cell>
          <cell r="I36">
            <v>1686.5912859999999</v>
          </cell>
          <cell r="J36">
            <v>1686.5912859999999</v>
          </cell>
          <cell r="K36">
            <v>1232.0036859141655</v>
          </cell>
          <cell r="L36">
            <v>1232.0036859141655</v>
          </cell>
          <cell r="M36">
            <v>62.761535085000006</v>
          </cell>
          <cell r="N36">
            <v>62.761535085000006</v>
          </cell>
        </row>
        <row r="37">
          <cell r="E37">
            <v>4237.6113229991652</v>
          </cell>
          <cell r="F37">
            <v>4237.6113229991652</v>
          </cell>
          <cell r="G37">
            <v>1256.2548159999999</v>
          </cell>
          <cell r="H37">
            <v>1256.2548159999999</v>
          </cell>
          <cell r="I37">
            <v>1686.5912859999999</v>
          </cell>
          <cell r="J37">
            <v>1686.5912859999999</v>
          </cell>
          <cell r="K37">
            <v>1232.0036859141655</v>
          </cell>
          <cell r="L37">
            <v>1232.0036859141655</v>
          </cell>
          <cell r="M37">
            <v>62.761535085000006</v>
          </cell>
          <cell r="N37">
            <v>62.761535085000006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0">
          <cell r="E40">
            <v>0.17160714169049998</v>
          </cell>
          <cell r="F40">
            <v>0.17160714169049998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0.17160714169049998</v>
          </cell>
          <cell r="N40">
            <v>0.17160714169049998</v>
          </cell>
        </row>
        <row r="41">
          <cell r="B41" t="str">
            <v>печное топливо</v>
          </cell>
          <cell r="E41">
            <v>0.17160714169049998</v>
          </cell>
          <cell r="F41">
            <v>0.17160714169049998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0.17160714169049998</v>
          </cell>
          <cell r="N41">
            <v>0.17160714169049998</v>
          </cell>
        </row>
        <row r="42">
          <cell r="B42" t="str">
            <v>Сланцы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  <row r="44">
          <cell r="E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</row>
        <row r="46">
          <cell r="E46" t="e">
            <v>#NAME?</v>
          </cell>
          <cell r="F46" t="e">
            <v>#NAME?</v>
          </cell>
          <cell r="G46">
            <v>100</v>
          </cell>
          <cell r="H46">
            <v>100</v>
          </cell>
          <cell r="I46">
            <v>100</v>
          </cell>
          <cell r="J46">
            <v>100</v>
          </cell>
          <cell r="K46">
            <v>100</v>
          </cell>
          <cell r="L46">
            <v>100</v>
          </cell>
          <cell r="M46">
            <v>100.002689</v>
          </cell>
          <cell r="N46">
            <v>100.002689</v>
          </cell>
        </row>
        <row r="47">
          <cell r="B47" t="str">
            <v xml:space="preserve"> - уголь всего, в том числе:</v>
          </cell>
          <cell r="E47" t="e">
            <v>#NAME?</v>
          </cell>
          <cell r="F47" t="e">
            <v>#NAME?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B48" t="str">
            <v>Уголь разреза-1</v>
          </cell>
          <cell r="E48" t="e">
            <v>#NAME?</v>
          </cell>
          <cell r="F48" t="e">
            <v>#NAME?</v>
          </cell>
        </row>
        <row r="49">
          <cell r="B49" t="str">
            <v>Уголь разреза-2</v>
          </cell>
          <cell r="E49" t="e">
            <v>#NAME?</v>
          </cell>
          <cell r="F49" t="e">
            <v>#NAME?</v>
          </cell>
        </row>
        <row r="50">
          <cell r="B50" t="str">
            <v>Добавить строки</v>
          </cell>
        </row>
        <row r="51">
          <cell r="B51" t="str">
            <v xml:space="preserve"> - мазут</v>
          </cell>
          <cell r="E51" t="e">
            <v>#NAME?</v>
          </cell>
          <cell r="F51" t="e">
            <v>#NAME?</v>
          </cell>
        </row>
        <row r="52">
          <cell r="B52" t="str">
            <v xml:space="preserve"> - газ всего, в том числе:</v>
          </cell>
          <cell r="E52" t="e">
            <v>#NAME?</v>
          </cell>
          <cell r="F52" t="e">
            <v>#NAME?</v>
          </cell>
          <cell r="G52">
            <v>100</v>
          </cell>
          <cell r="H52">
            <v>100</v>
          </cell>
          <cell r="I52">
            <v>100</v>
          </cell>
          <cell r="J52">
            <v>100</v>
          </cell>
          <cell r="K52">
            <v>100</v>
          </cell>
          <cell r="L52">
            <v>100</v>
          </cell>
          <cell r="M52">
            <v>99.73</v>
          </cell>
          <cell r="N52">
            <v>99.73</v>
          </cell>
        </row>
        <row r="53">
          <cell r="B53" t="str">
            <v>Газ лимитный</v>
          </cell>
          <cell r="E53" t="e">
            <v>#NAME?</v>
          </cell>
          <cell r="F53" t="e">
            <v>#NAME?</v>
          </cell>
          <cell r="G53">
            <v>100</v>
          </cell>
          <cell r="H53">
            <v>100</v>
          </cell>
          <cell r="I53">
            <v>100</v>
          </cell>
          <cell r="J53">
            <v>100</v>
          </cell>
          <cell r="K53">
            <v>100</v>
          </cell>
          <cell r="L53">
            <v>100</v>
          </cell>
          <cell r="M53">
            <v>99.73</v>
          </cell>
          <cell r="N53">
            <v>99.73</v>
          </cell>
        </row>
        <row r="54">
          <cell r="B54" t="str">
            <v>Газ сверхлимитный</v>
          </cell>
          <cell r="E54" t="e">
            <v>#NAME?</v>
          </cell>
          <cell r="F54" t="e">
            <v>#NAME?</v>
          </cell>
        </row>
        <row r="55">
          <cell r="B55" t="str">
            <v>Газ коммерческий</v>
          </cell>
          <cell r="E55" t="e">
            <v>#NAME?</v>
          </cell>
          <cell r="F55" t="e">
            <v>#NAME?</v>
          </cell>
        </row>
        <row r="56">
          <cell r="B56" t="str">
            <v xml:space="preserve"> - др.виды топлива</v>
          </cell>
          <cell r="E56" t="e">
            <v>#NAME?</v>
          </cell>
          <cell r="F56" t="e">
            <v>#NAME?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0.27268900000000001</v>
          </cell>
          <cell r="N56">
            <v>0.27268900000000001</v>
          </cell>
        </row>
        <row r="57">
          <cell r="B57" t="str">
            <v>печное топливо</v>
          </cell>
          <cell r="E57" t="e">
            <v>#NAME?</v>
          </cell>
          <cell r="F57" t="e">
            <v>#NAME?</v>
          </cell>
          <cell r="M57">
            <v>0.27268900000000001</v>
          </cell>
          <cell r="N57">
            <v>0.27268900000000001</v>
          </cell>
        </row>
        <row r="58">
          <cell r="B58" t="str">
            <v>Сланцы</v>
          </cell>
          <cell r="E58" t="e">
            <v>#NAME?</v>
          </cell>
          <cell r="F58" t="e">
            <v>#NAME?</v>
          </cell>
        </row>
        <row r="59">
          <cell r="B59" t="str">
            <v>Добавить строки</v>
          </cell>
        </row>
        <row r="62">
          <cell r="B62" t="str">
            <v xml:space="preserve"> - уголь всего, в том числе:</v>
          </cell>
          <cell r="C62" t="str">
            <v>Уголь</v>
          </cell>
          <cell r="E62" t="e">
            <v>#NAME?</v>
          </cell>
          <cell r="F62" t="e">
            <v>#NAME?</v>
          </cell>
          <cell r="G62" t="e">
            <v>#NAME?</v>
          </cell>
          <cell r="H62" t="e">
            <v>#NAME?</v>
          </cell>
          <cell r="I62" t="e">
            <v>#NAME?</v>
          </cell>
          <cell r="J62" t="e">
            <v>#NAME?</v>
          </cell>
          <cell r="K62" t="e">
            <v>#NAME?</v>
          </cell>
          <cell r="L62" t="e">
            <v>#NAME?</v>
          </cell>
          <cell r="M62" t="e">
            <v>#NAME?</v>
          </cell>
          <cell r="N62" t="e">
            <v>#NAME?</v>
          </cell>
        </row>
        <row r="63">
          <cell r="B63" t="str">
            <v>Уголь разреза-1</v>
          </cell>
          <cell r="C63" t="str">
            <v>Уголь</v>
          </cell>
          <cell r="E63" t="e">
            <v>#NAME?</v>
          </cell>
          <cell r="F63" t="e">
            <v>#NAME?</v>
          </cell>
        </row>
        <row r="64">
          <cell r="B64" t="str">
            <v>Уголь разреза-2</v>
          </cell>
          <cell r="C64" t="str">
            <v>Уголь</v>
          </cell>
          <cell r="E64" t="e">
            <v>#NAME?</v>
          </cell>
          <cell r="F64" t="e">
            <v>#NAME?</v>
          </cell>
        </row>
        <row r="65">
          <cell r="B65" t="str">
            <v>Добавить строки</v>
          </cell>
        </row>
        <row r="66">
          <cell r="B66" t="str">
            <v xml:space="preserve"> - мазут</v>
          </cell>
          <cell r="C66" t="str">
            <v>Мазут</v>
          </cell>
          <cell r="E66" t="e">
            <v>#NAME?</v>
          </cell>
          <cell r="F66" t="e">
            <v>#NAME?</v>
          </cell>
        </row>
        <row r="67">
          <cell r="B67" t="str">
            <v xml:space="preserve"> - газ всего, в том числе:</v>
          </cell>
          <cell r="C67" t="str">
            <v>Газ</v>
          </cell>
          <cell r="E67" t="e">
            <v>#NAME?</v>
          </cell>
          <cell r="F67" t="e">
            <v>#NAME?</v>
          </cell>
          <cell r="G67" t="e">
            <v>#NAME?</v>
          </cell>
          <cell r="H67" t="e">
            <v>#NAME?</v>
          </cell>
          <cell r="I67" t="e">
            <v>#NAME?</v>
          </cell>
          <cell r="J67" t="e">
            <v>#NAME?</v>
          </cell>
          <cell r="K67" t="e">
            <v>#NAME?</v>
          </cell>
          <cell r="L67" t="e">
            <v>#NAME?</v>
          </cell>
          <cell r="M67" t="e">
            <v>#NAME?</v>
          </cell>
          <cell r="N67" t="e">
            <v>#NAME?</v>
          </cell>
        </row>
        <row r="68">
          <cell r="B68" t="str">
            <v>Газ лимитный</v>
          </cell>
          <cell r="C68" t="str">
            <v>Газ</v>
          </cell>
          <cell r="E68" t="e">
            <v>#NAME?</v>
          </cell>
          <cell r="F68" t="e">
            <v>#NAME?</v>
          </cell>
          <cell r="G68">
            <v>1.145</v>
          </cell>
          <cell r="H68">
            <v>1.145</v>
          </cell>
          <cell r="I68">
            <v>1.1439999999999999</v>
          </cell>
          <cell r="J68">
            <v>1.1439999999999999</v>
          </cell>
          <cell r="K68">
            <v>1.145</v>
          </cell>
          <cell r="L68">
            <v>1.145</v>
          </cell>
          <cell r="M68">
            <v>1.1413139000000001</v>
          </cell>
          <cell r="N68">
            <v>1.1413139000000001</v>
          </cell>
        </row>
        <row r="69">
          <cell r="B69" t="str">
            <v>Газ сверхлимитный</v>
          </cell>
          <cell r="C69" t="str">
            <v>Газ</v>
          </cell>
          <cell r="E69" t="e">
            <v>#NAME?</v>
          </cell>
          <cell r="F69" t="e">
            <v>#NAME?</v>
          </cell>
        </row>
        <row r="70">
          <cell r="B70" t="str">
            <v>Газ коммерческий</v>
          </cell>
          <cell r="C70" t="str">
            <v>Газ</v>
          </cell>
          <cell r="E70" t="e">
            <v>#NAME?</v>
          </cell>
          <cell r="F70" t="e">
            <v>#NAME?</v>
          </cell>
        </row>
        <row r="71">
          <cell r="B71" t="str">
            <v xml:space="preserve"> - др.виды топлива</v>
          </cell>
          <cell r="C71" t="str">
            <v>Другие виды топлива</v>
          </cell>
          <cell r="E71" t="e">
            <v>#NAME?</v>
          </cell>
          <cell r="F71" t="e">
            <v>#NAME?</v>
          </cell>
          <cell r="G71" t="e">
            <v>#NAME?</v>
          </cell>
          <cell r="H71" t="e">
            <v>#NAME?</v>
          </cell>
          <cell r="I71" t="e">
            <v>#NAME?</v>
          </cell>
          <cell r="J71" t="e">
            <v>#NAME?</v>
          </cell>
          <cell r="K71" t="e">
            <v>#NAME?</v>
          </cell>
          <cell r="L71" t="e">
            <v>#NAME?</v>
          </cell>
          <cell r="M71" t="e">
            <v>#NAME?</v>
          </cell>
          <cell r="N71" t="e">
            <v>#NAME?</v>
          </cell>
        </row>
        <row r="72">
          <cell r="B72" t="str">
            <v>печное топливо</v>
          </cell>
          <cell r="C72" t="str">
            <v>Другие виды топлива</v>
          </cell>
          <cell r="E72" t="e">
            <v>#NAME?</v>
          </cell>
          <cell r="F72" t="e">
            <v>#NAME?</v>
          </cell>
          <cell r="M72">
            <v>1.392857</v>
          </cell>
          <cell r="N72">
            <v>1.392857</v>
          </cell>
        </row>
        <row r="73">
          <cell r="B73" t="str">
            <v>Сланцы</v>
          </cell>
          <cell r="C73" t="str">
            <v>Другие виды топлива</v>
          </cell>
          <cell r="E73" t="e">
            <v>#NAME?</v>
          </cell>
          <cell r="F73" t="e">
            <v>#NAME?</v>
          </cell>
        </row>
        <row r="74">
          <cell r="B74" t="str">
            <v>Добавить строки</v>
          </cell>
        </row>
        <row r="77">
          <cell r="B77" t="str">
            <v xml:space="preserve"> - уголь всего, в том числе:</v>
          </cell>
          <cell r="C77" t="str">
            <v>Уголь</v>
          </cell>
          <cell r="E77" t="e">
            <v>#NAME?</v>
          </cell>
          <cell r="F77" t="e">
            <v>#NAME?</v>
          </cell>
          <cell r="G77" t="e">
            <v>#NAME?</v>
          </cell>
          <cell r="H77" t="e">
            <v>#NAME?</v>
          </cell>
          <cell r="I77" t="e">
            <v>#NAME?</v>
          </cell>
          <cell r="J77" t="e">
            <v>#NAME?</v>
          </cell>
          <cell r="K77" t="e">
            <v>#NAME?</v>
          </cell>
          <cell r="L77" t="e">
            <v>#NAME?</v>
          </cell>
          <cell r="M77" t="e">
            <v>#NAME?</v>
          </cell>
          <cell r="N77" t="e">
            <v>#NAME?</v>
          </cell>
        </row>
        <row r="78">
          <cell r="B78" t="str">
            <v>Уголь разреза-1</v>
          </cell>
          <cell r="C78" t="str">
            <v>Уголь</v>
          </cell>
          <cell r="E78" t="e">
            <v>#NAME?</v>
          </cell>
          <cell r="F78" t="e">
            <v>#NAME?</v>
          </cell>
          <cell r="G78" t="e">
            <v>#NAME?</v>
          </cell>
          <cell r="H78" t="e">
            <v>#NAME?</v>
          </cell>
          <cell r="I78" t="e">
            <v>#NAME?</v>
          </cell>
          <cell r="J78" t="e">
            <v>#NAME?</v>
          </cell>
          <cell r="K78" t="e">
            <v>#NAME?</v>
          </cell>
          <cell r="L78" t="e">
            <v>#NAME?</v>
          </cell>
          <cell r="M78" t="e">
            <v>#NAME?</v>
          </cell>
          <cell r="N78" t="e">
            <v>#NAME?</v>
          </cell>
        </row>
        <row r="79">
          <cell r="B79" t="str">
            <v>Уголь разреза-2</v>
          </cell>
          <cell r="C79" t="str">
            <v>Уголь</v>
          </cell>
          <cell r="E79" t="e">
            <v>#NAME?</v>
          </cell>
          <cell r="F79" t="e">
            <v>#NAME?</v>
          </cell>
          <cell r="G79" t="e">
            <v>#NAME?</v>
          </cell>
          <cell r="H79" t="e">
            <v>#NAME?</v>
          </cell>
          <cell r="I79" t="e">
            <v>#NAME?</v>
          </cell>
          <cell r="J79" t="e">
            <v>#NAME?</v>
          </cell>
          <cell r="K79" t="e">
            <v>#NAME?</v>
          </cell>
          <cell r="L79" t="e">
            <v>#NAME?</v>
          </cell>
          <cell r="M79" t="e">
            <v>#NAME?</v>
          </cell>
          <cell r="N79" t="e">
            <v>#NAME?</v>
          </cell>
        </row>
        <row r="80">
          <cell r="B80" t="str">
            <v>Добавить строки</v>
          </cell>
        </row>
        <row r="81">
          <cell r="B81" t="str">
            <v xml:space="preserve"> - мазут</v>
          </cell>
          <cell r="C81" t="str">
            <v>Мазут</v>
          </cell>
          <cell r="E81" t="e">
            <v>#NAME?</v>
          </cell>
          <cell r="F81" t="e">
            <v>#NAME?</v>
          </cell>
          <cell r="G81" t="e">
            <v>#NAME?</v>
          </cell>
          <cell r="H81" t="e">
            <v>#NAME?</v>
          </cell>
          <cell r="I81" t="e">
            <v>#NAME?</v>
          </cell>
          <cell r="J81" t="e">
            <v>#NAME?</v>
          </cell>
          <cell r="K81" t="e">
            <v>#NAME?</v>
          </cell>
          <cell r="L81" t="e">
            <v>#NAME?</v>
          </cell>
          <cell r="M81" t="e">
            <v>#NAME?</v>
          </cell>
          <cell r="N81" t="e">
            <v>#NAME?</v>
          </cell>
        </row>
        <row r="82">
          <cell r="B82" t="str">
            <v xml:space="preserve"> - газ всего, в том числе:</v>
          </cell>
          <cell r="C82" t="str">
            <v>Газ</v>
          </cell>
          <cell r="E82" t="e">
            <v>#NAME?</v>
          </cell>
          <cell r="F82" t="e">
            <v>#NAME?</v>
          </cell>
          <cell r="G82" t="e">
            <v>#NAME?</v>
          </cell>
          <cell r="H82" t="e">
            <v>#NAME?</v>
          </cell>
          <cell r="I82" t="e">
            <v>#NAME?</v>
          </cell>
          <cell r="J82" t="e">
            <v>#NAME?</v>
          </cell>
          <cell r="K82" t="e">
            <v>#NAME?</v>
          </cell>
          <cell r="L82" t="e">
            <v>#NAME?</v>
          </cell>
          <cell r="M82" t="e">
            <v>#NAME?</v>
          </cell>
          <cell r="N82" t="e">
            <v>#NAME?</v>
          </cell>
        </row>
        <row r="83">
          <cell r="B83" t="str">
            <v>Газ лимитный</v>
          </cell>
          <cell r="C83" t="str">
            <v>Газ</v>
          </cell>
          <cell r="E83" t="e">
            <v>#NAME?</v>
          </cell>
          <cell r="F83" t="e">
            <v>#NAME?</v>
          </cell>
          <cell r="G83" t="e">
            <v>#NAME?</v>
          </cell>
          <cell r="H83" t="e">
            <v>#NAME?</v>
          </cell>
          <cell r="I83" t="e">
            <v>#NAME?</v>
          </cell>
          <cell r="J83" t="e">
            <v>#NAME?</v>
          </cell>
          <cell r="K83" t="e">
            <v>#NAME?</v>
          </cell>
          <cell r="L83" t="e">
            <v>#NAME?</v>
          </cell>
          <cell r="M83" t="e">
            <v>#NAME?</v>
          </cell>
          <cell r="N83" t="e">
            <v>#NAME?</v>
          </cell>
        </row>
        <row r="84">
          <cell r="B84" t="str">
            <v>Газ сверхлимитный</v>
          </cell>
          <cell r="C84" t="str">
            <v>Газ</v>
          </cell>
          <cell r="E84" t="e">
            <v>#NAME?</v>
          </cell>
          <cell r="F84" t="e">
            <v>#NAME?</v>
          </cell>
          <cell r="G84" t="e">
            <v>#NAME?</v>
          </cell>
          <cell r="H84" t="e">
            <v>#NAME?</v>
          </cell>
          <cell r="I84" t="e">
            <v>#NAME?</v>
          </cell>
          <cell r="J84" t="e">
            <v>#NAME?</v>
          </cell>
          <cell r="K84" t="e">
            <v>#NAME?</v>
          </cell>
          <cell r="L84" t="e">
            <v>#NAME?</v>
          </cell>
          <cell r="M84" t="e">
            <v>#NAME?</v>
          </cell>
          <cell r="N84" t="e">
            <v>#NAME?</v>
          </cell>
        </row>
        <row r="85">
          <cell r="B85" t="str">
            <v>Газ коммерческий</v>
          </cell>
          <cell r="C85" t="str">
            <v>Газ</v>
          </cell>
          <cell r="E85" t="e">
            <v>#NAME?</v>
          </cell>
          <cell r="F85" t="e">
            <v>#NAME?</v>
          </cell>
          <cell r="G85" t="e">
            <v>#NAME?</v>
          </cell>
          <cell r="H85" t="e">
            <v>#NAME?</v>
          </cell>
          <cell r="I85" t="e">
            <v>#NAME?</v>
          </cell>
          <cell r="J85" t="e">
            <v>#NAME?</v>
          </cell>
          <cell r="K85" t="e">
            <v>#NAME?</v>
          </cell>
          <cell r="L85" t="e">
            <v>#NAME?</v>
          </cell>
          <cell r="M85" t="e">
            <v>#NAME?</v>
          </cell>
          <cell r="N85" t="e">
            <v>#NAME?</v>
          </cell>
        </row>
        <row r="86">
          <cell r="B86" t="str">
            <v xml:space="preserve"> - др.виды топлива</v>
          </cell>
          <cell r="C86" t="str">
            <v>Другие виды топлива</v>
          </cell>
          <cell r="E86" t="e">
            <v>#NAME?</v>
          </cell>
          <cell r="F86" t="e">
            <v>#NAME?</v>
          </cell>
          <cell r="G86" t="e">
            <v>#NAME?</v>
          </cell>
          <cell r="H86" t="e">
            <v>#NAME?</v>
          </cell>
          <cell r="I86" t="e">
            <v>#NAME?</v>
          </cell>
          <cell r="J86" t="e">
            <v>#NAME?</v>
          </cell>
          <cell r="K86" t="e">
            <v>#NAME?</v>
          </cell>
          <cell r="L86" t="e">
            <v>#NAME?</v>
          </cell>
          <cell r="M86" t="e">
            <v>#NAME?</v>
          </cell>
          <cell r="N86" t="e">
            <v>#NAME?</v>
          </cell>
        </row>
        <row r="87">
          <cell r="B87" t="str">
            <v>печное топливо</v>
          </cell>
          <cell r="C87" t="str">
            <v>Другие виды топлива</v>
          </cell>
          <cell r="E87" t="e">
            <v>#NAME?</v>
          </cell>
          <cell r="F87" t="e">
            <v>#NAME?</v>
          </cell>
          <cell r="G87" t="e">
            <v>#NAME?</v>
          </cell>
          <cell r="H87" t="e">
            <v>#NAME?</v>
          </cell>
          <cell r="I87" t="e">
            <v>#NAME?</v>
          </cell>
          <cell r="J87" t="e">
            <v>#NAME?</v>
          </cell>
          <cell r="K87" t="e">
            <v>#NAME?</v>
          </cell>
          <cell r="L87" t="e">
            <v>#NAME?</v>
          </cell>
          <cell r="M87" t="e">
            <v>#NAME?</v>
          </cell>
          <cell r="N87" t="e">
            <v>#NAME?</v>
          </cell>
        </row>
        <row r="88">
          <cell r="B88" t="str">
            <v>Сланцы</v>
          </cell>
          <cell r="C88" t="str">
            <v>Другие виды топлива</v>
          </cell>
          <cell r="E88" t="e">
            <v>#NAME?</v>
          </cell>
          <cell r="F88" t="e">
            <v>#NAME?</v>
          </cell>
          <cell r="G88" t="e">
            <v>#NAME?</v>
          </cell>
          <cell r="H88" t="e">
            <v>#NAME?</v>
          </cell>
          <cell r="I88" t="e">
            <v>#NAME?</v>
          </cell>
          <cell r="J88" t="e">
            <v>#NAME?</v>
          </cell>
          <cell r="K88" t="e">
            <v>#NAME?</v>
          </cell>
          <cell r="L88" t="e">
            <v>#NAME?</v>
          </cell>
          <cell r="M88" t="e">
            <v>#NAME?</v>
          </cell>
          <cell r="N88" t="e">
            <v>#NAME?</v>
          </cell>
        </row>
        <row r="89">
          <cell r="B89" t="str">
            <v>Добавить строки</v>
          </cell>
        </row>
        <row r="92">
          <cell r="B92" t="str">
            <v xml:space="preserve"> - уголь всего, в том числе:</v>
          </cell>
          <cell r="C92" t="str">
            <v>Уголь</v>
          </cell>
          <cell r="E92" t="e">
            <v>#NAME?</v>
          </cell>
          <cell r="F92" t="e">
            <v>#NAME?</v>
          </cell>
          <cell r="G92" t="e">
            <v>#NAME?</v>
          </cell>
          <cell r="H92" t="e">
            <v>#NAME?</v>
          </cell>
          <cell r="I92" t="e">
            <v>#NAME?</v>
          </cell>
          <cell r="J92" t="e">
            <v>#NAME?</v>
          </cell>
          <cell r="K92" t="e">
            <v>#NAME?</v>
          </cell>
          <cell r="L92" t="e">
            <v>#NAME?</v>
          </cell>
          <cell r="M92" t="e">
            <v>#NAME?</v>
          </cell>
          <cell r="N92" t="e">
            <v>#NAME?</v>
          </cell>
        </row>
        <row r="93">
          <cell r="B93" t="str">
            <v>Уголь разреза-1</v>
          </cell>
          <cell r="C93" t="str">
            <v>Уголь</v>
          </cell>
          <cell r="E93" t="e">
            <v>#NAME?</v>
          </cell>
          <cell r="F93" t="e">
            <v>#NAME?</v>
          </cell>
        </row>
        <row r="94">
          <cell r="B94" t="str">
            <v>Уголь разреза-2</v>
          </cell>
          <cell r="C94" t="str">
            <v>Уголь</v>
          </cell>
          <cell r="E94" t="e">
            <v>#NAME?</v>
          </cell>
          <cell r="F94" t="e">
            <v>#NAME?</v>
          </cell>
        </row>
        <row r="95">
          <cell r="B95" t="str">
            <v>Добавить строки</v>
          </cell>
        </row>
        <row r="96">
          <cell r="B96" t="str">
            <v xml:space="preserve"> - мазут</v>
          </cell>
          <cell r="C96" t="str">
            <v>Мазут</v>
          </cell>
          <cell r="E96" t="e">
            <v>#NAME?</v>
          </cell>
          <cell r="F96" t="e">
            <v>#NAME?</v>
          </cell>
        </row>
        <row r="97">
          <cell r="B97" t="str">
            <v xml:space="preserve"> - газ всего, в том числе:</v>
          </cell>
          <cell r="C97" t="str">
            <v>Газ</v>
          </cell>
          <cell r="E97" t="e">
            <v>#NAME?</v>
          </cell>
          <cell r="F97" t="e">
            <v>#NAME?</v>
          </cell>
          <cell r="G97" t="e">
            <v>#NAME?</v>
          </cell>
          <cell r="H97" t="e">
            <v>#NAME?</v>
          </cell>
          <cell r="I97" t="e">
            <v>#NAME?</v>
          </cell>
          <cell r="J97" t="e">
            <v>#NAME?</v>
          </cell>
          <cell r="K97" t="e">
            <v>#NAME?</v>
          </cell>
          <cell r="L97" t="e">
            <v>#NAME?</v>
          </cell>
          <cell r="M97" t="e">
            <v>#NAME?</v>
          </cell>
          <cell r="N97" t="e">
            <v>#NAME?</v>
          </cell>
        </row>
        <row r="98">
          <cell r="B98" t="str">
            <v>Газ лимитный</v>
          </cell>
          <cell r="C98" t="str">
            <v>Газ</v>
          </cell>
          <cell r="E98" t="e">
            <v>#NAME?</v>
          </cell>
          <cell r="F98" t="e">
            <v>#NAME?</v>
          </cell>
          <cell r="G98">
            <v>1039.758049</v>
          </cell>
          <cell r="H98">
            <v>1039.758049</v>
          </cell>
          <cell r="I98">
            <v>1001.83236078</v>
          </cell>
          <cell r="J98">
            <v>1001.83236078</v>
          </cell>
          <cell r="K98">
            <v>1070.5921519999999</v>
          </cell>
          <cell r="L98">
            <v>1070.5921519999999</v>
          </cell>
          <cell r="M98">
            <v>1212.5219803</v>
          </cell>
          <cell r="N98">
            <v>1212.5219803</v>
          </cell>
        </row>
        <row r="99">
          <cell r="B99" t="str">
            <v>Газ сверхлимитный</v>
          </cell>
          <cell r="C99" t="str">
            <v>Газ</v>
          </cell>
          <cell r="E99" t="e">
            <v>#NAME?</v>
          </cell>
          <cell r="F99" t="e">
            <v>#NAME?</v>
          </cell>
        </row>
        <row r="100">
          <cell r="B100" t="str">
            <v>Газ коммерческий</v>
          </cell>
          <cell r="C100" t="str">
            <v>Газ</v>
          </cell>
          <cell r="E100" t="e">
            <v>#NAME?</v>
          </cell>
          <cell r="F100" t="e">
            <v>#NAME?</v>
          </cell>
        </row>
        <row r="101">
          <cell r="B101" t="str">
            <v xml:space="preserve"> - др.виды топлива</v>
          </cell>
          <cell r="C101" t="str">
            <v>Другие виды топлива</v>
          </cell>
          <cell r="E101" t="e">
            <v>#NAME?</v>
          </cell>
          <cell r="F101" t="e">
            <v>#NAME?</v>
          </cell>
          <cell r="G101" t="e">
            <v>#NAME?</v>
          </cell>
          <cell r="H101" t="e">
            <v>#NAME?</v>
          </cell>
          <cell r="I101" t="e">
            <v>#NAME?</v>
          </cell>
          <cell r="J101" t="e">
            <v>#NAME?</v>
          </cell>
          <cell r="K101" t="e">
            <v>#NAME?</v>
          </cell>
          <cell r="L101" t="e">
            <v>#NAME?</v>
          </cell>
          <cell r="M101" t="e">
            <v>#NAME?</v>
          </cell>
          <cell r="N101" t="e">
            <v>#NAME?</v>
          </cell>
        </row>
        <row r="102">
          <cell r="B102" t="str">
            <v>печное топливо</v>
          </cell>
          <cell r="C102" t="str">
            <v>Другие виды топлива</v>
          </cell>
          <cell r="E102" t="e">
            <v>#NAME?</v>
          </cell>
          <cell r="F102" t="e">
            <v>#NAME?</v>
          </cell>
          <cell r="M102">
            <v>976.31</v>
          </cell>
          <cell r="N102">
            <v>976.31</v>
          </cell>
        </row>
        <row r="103">
          <cell r="B103" t="str">
            <v>Сланцы</v>
          </cell>
          <cell r="C103" t="str">
            <v>Другие виды топлива</v>
          </cell>
          <cell r="E103" t="e">
            <v>#NAME?</v>
          </cell>
          <cell r="F103" t="e">
            <v>#NAME?</v>
          </cell>
        </row>
        <row r="104">
          <cell r="B104" t="str">
            <v>Добавить строки</v>
          </cell>
        </row>
        <row r="106">
          <cell r="E106" t="e">
            <v>#NAME?</v>
          </cell>
          <cell r="F106" t="e">
            <v>#NAME?</v>
          </cell>
          <cell r="G106" t="e">
            <v>#NAME?</v>
          </cell>
          <cell r="H106" t="e">
            <v>#NAME?</v>
          </cell>
          <cell r="I106" t="e">
            <v>#NAME?</v>
          </cell>
          <cell r="J106" t="e">
            <v>#NAME?</v>
          </cell>
          <cell r="K106" t="e">
            <v>#NAME?</v>
          </cell>
          <cell r="L106" t="e">
            <v>#NAME?</v>
          </cell>
          <cell r="M106" t="e">
            <v>#NAME?</v>
          </cell>
          <cell r="N106" t="e">
            <v>#NAME?</v>
          </cell>
        </row>
        <row r="107">
          <cell r="B107" t="str">
            <v xml:space="preserve"> - уголь всего, в том числе:</v>
          </cell>
          <cell r="C107" t="str">
            <v>Уголь</v>
          </cell>
          <cell r="E107" t="e">
            <v>#NAME?</v>
          </cell>
          <cell r="F107" t="e">
            <v>#NAME?</v>
          </cell>
          <cell r="G107" t="e">
            <v>#NAME?</v>
          </cell>
          <cell r="H107" t="e">
            <v>#NAME?</v>
          </cell>
          <cell r="I107" t="e">
            <v>#NAME?</v>
          </cell>
          <cell r="J107" t="e">
            <v>#NAME?</v>
          </cell>
          <cell r="K107" t="e">
            <v>#NAME?</v>
          </cell>
          <cell r="L107" t="e">
            <v>#NAME?</v>
          </cell>
          <cell r="M107" t="e">
            <v>#NAME?</v>
          </cell>
          <cell r="N107" t="e">
            <v>#NAME?</v>
          </cell>
        </row>
        <row r="108">
          <cell r="B108" t="str">
            <v>Уголь разреза-1</v>
          </cell>
          <cell r="C108" t="str">
            <v>Уголь</v>
          </cell>
          <cell r="E108" t="e">
            <v>#NAME?</v>
          </cell>
          <cell r="F108" t="e">
            <v>#NAME?</v>
          </cell>
          <cell r="G108" t="e">
            <v>#NAME?</v>
          </cell>
          <cell r="H108" t="e">
            <v>#NAME?</v>
          </cell>
          <cell r="I108" t="e">
            <v>#NAME?</v>
          </cell>
          <cell r="J108" t="e">
            <v>#NAME?</v>
          </cell>
          <cell r="K108" t="e">
            <v>#NAME?</v>
          </cell>
          <cell r="L108" t="e">
            <v>#NAME?</v>
          </cell>
          <cell r="M108" t="e">
            <v>#NAME?</v>
          </cell>
          <cell r="N108" t="e">
            <v>#NAME?</v>
          </cell>
        </row>
        <row r="109">
          <cell r="B109" t="str">
            <v>Уголь разреза-2</v>
          </cell>
          <cell r="C109" t="str">
            <v>Уголь</v>
          </cell>
          <cell r="E109" t="e">
            <v>#NAME?</v>
          </cell>
          <cell r="F109" t="e">
            <v>#NAME?</v>
          </cell>
          <cell r="G109" t="e">
            <v>#NAME?</v>
          </cell>
          <cell r="H109" t="e">
            <v>#NAME?</v>
          </cell>
          <cell r="I109" t="e">
            <v>#NAME?</v>
          </cell>
          <cell r="J109" t="e">
            <v>#NAME?</v>
          </cell>
          <cell r="K109" t="e">
            <v>#NAME?</v>
          </cell>
          <cell r="L109" t="e">
            <v>#NAME?</v>
          </cell>
          <cell r="M109" t="e">
            <v>#NAME?</v>
          </cell>
          <cell r="N109" t="e">
            <v>#NAME?</v>
          </cell>
        </row>
        <row r="110">
          <cell r="B110" t="str">
            <v>Добавить строки</v>
          </cell>
        </row>
        <row r="111">
          <cell r="B111" t="str">
            <v xml:space="preserve"> - мазут</v>
          </cell>
          <cell r="C111" t="str">
            <v>Мазут</v>
          </cell>
          <cell r="E111" t="e">
            <v>#NAME?</v>
          </cell>
          <cell r="F111" t="e">
            <v>#NAME?</v>
          </cell>
          <cell r="G111" t="e">
            <v>#NAME?</v>
          </cell>
          <cell r="H111" t="e">
            <v>#NAME?</v>
          </cell>
          <cell r="I111" t="e">
            <v>#NAME?</v>
          </cell>
          <cell r="J111" t="e">
            <v>#NAME?</v>
          </cell>
          <cell r="K111" t="e">
            <v>#NAME?</v>
          </cell>
          <cell r="L111" t="e">
            <v>#NAME?</v>
          </cell>
          <cell r="M111" t="e">
            <v>#NAME?</v>
          </cell>
          <cell r="N111" t="e">
            <v>#NAME?</v>
          </cell>
        </row>
        <row r="112">
          <cell r="B112" t="str">
            <v xml:space="preserve"> - газ всего, в том числе:</v>
          </cell>
          <cell r="C112" t="str">
            <v>Газ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  <cell r="J112" t="e">
            <v>#NAME?</v>
          </cell>
          <cell r="K112" t="e">
            <v>#NAME?</v>
          </cell>
          <cell r="L112" t="e">
            <v>#NAME?</v>
          </cell>
          <cell r="M112" t="e">
            <v>#NAME?</v>
          </cell>
          <cell r="N112" t="e">
            <v>#NAME?</v>
          </cell>
        </row>
        <row r="113">
          <cell r="B113" t="str">
            <v>Газ лимитный</v>
          </cell>
          <cell r="C113" t="str">
            <v>Газ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  <cell r="J113" t="e">
            <v>#NAME?</v>
          </cell>
          <cell r="K113" t="e">
            <v>#NAME?</v>
          </cell>
          <cell r="L113" t="e">
            <v>#NAME?</v>
          </cell>
          <cell r="M113" t="e">
            <v>#NAME?</v>
          </cell>
          <cell r="N113" t="e">
            <v>#NAME?</v>
          </cell>
        </row>
        <row r="114">
          <cell r="B114" t="str">
            <v>Газ сверхлимитный</v>
          </cell>
          <cell r="C114" t="str">
            <v>Газ</v>
          </cell>
          <cell r="E114" t="e">
            <v>#NAME?</v>
          </cell>
          <cell r="F114" t="e">
            <v>#NAME?</v>
          </cell>
          <cell r="G114" t="e">
            <v>#NAME?</v>
          </cell>
          <cell r="H114" t="e">
            <v>#NAME?</v>
          </cell>
          <cell r="I114" t="e">
            <v>#NAME?</v>
          </cell>
          <cell r="J114" t="e">
            <v>#NAME?</v>
          </cell>
          <cell r="K114" t="e">
            <v>#NAME?</v>
          </cell>
          <cell r="L114" t="e">
            <v>#NAME?</v>
          </cell>
          <cell r="M114" t="e">
            <v>#NAME?</v>
          </cell>
          <cell r="N114" t="e">
            <v>#NAME?</v>
          </cell>
        </row>
        <row r="115">
          <cell r="B115" t="str">
            <v>Газ коммерческий</v>
          </cell>
          <cell r="C115" t="str">
            <v>Газ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  <cell r="J115" t="e">
            <v>#NAME?</v>
          </cell>
          <cell r="K115" t="e">
            <v>#NAME?</v>
          </cell>
          <cell r="L115" t="e">
            <v>#NAME?</v>
          </cell>
          <cell r="M115" t="e">
            <v>#NAME?</v>
          </cell>
          <cell r="N115" t="e">
            <v>#NAME?</v>
          </cell>
        </row>
        <row r="116">
          <cell r="B116" t="str">
            <v xml:space="preserve"> - др.виды топлива</v>
          </cell>
          <cell r="C116" t="str">
            <v>Другие виды топлива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  <cell r="J116" t="e">
            <v>#NAME?</v>
          </cell>
          <cell r="K116" t="e">
            <v>#NAME?</v>
          </cell>
          <cell r="L116" t="e">
            <v>#NAME?</v>
          </cell>
          <cell r="M116" t="e">
            <v>#NAME?</v>
          </cell>
          <cell r="N116" t="e">
            <v>#NAME?</v>
          </cell>
        </row>
        <row r="117">
          <cell r="B117" t="str">
            <v>печное топливо</v>
          </cell>
          <cell r="C117" t="str">
            <v>Другие виды топлива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  <cell r="J117" t="e">
            <v>#NAME?</v>
          </cell>
          <cell r="K117" t="e">
            <v>#NAME?</v>
          </cell>
          <cell r="L117" t="e">
            <v>#NAME?</v>
          </cell>
          <cell r="M117" t="e">
            <v>#NAME?</v>
          </cell>
          <cell r="N117" t="e">
            <v>#NAME?</v>
          </cell>
        </row>
        <row r="118">
          <cell r="B118" t="str">
            <v>Сланцы</v>
          </cell>
          <cell r="C118" t="str">
            <v>Другие виды топлива</v>
          </cell>
          <cell r="E118" t="e">
            <v>#NAME?</v>
          </cell>
          <cell r="F118" t="e">
            <v>#NAME?</v>
          </cell>
          <cell r="G118" t="e">
            <v>#NAME?</v>
          </cell>
          <cell r="H118" t="e">
            <v>#NAME?</v>
          </cell>
          <cell r="I118" t="e">
            <v>#NAME?</v>
          </cell>
          <cell r="J118" t="e">
            <v>#NAME?</v>
          </cell>
          <cell r="K118" t="e">
            <v>#NAME?</v>
          </cell>
          <cell r="L118" t="e">
            <v>#NAME?</v>
          </cell>
          <cell r="M118" t="e">
            <v>#NAME?</v>
          </cell>
          <cell r="N118" t="e">
            <v>#NAME?</v>
          </cell>
        </row>
        <row r="119">
          <cell r="B119" t="str">
            <v>Добавить строки</v>
          </cell>
        </row>
        <row r="120"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  <cell r="J120" t="e">
            <v>#NAME?</v>
          </cell>
          <cell r="K120" t="e">
            <v>#NAME?</v>
          </cell>
          <cell r="L120" t="e">
            <v>#NAME?</v>
          </cell>
          <cell r="M120" t="e">
            <v>#NAME?</v>
          </cell>
          <cell r="N120" t="e">
            <v>#NAME?</v>
          </cell>
        </row>
        <row r="123">
          <cell r="B123" t="str">
            <v xml:space="preserve"> - уголь всего, в том числе:</v>
          </cell>
          <cell r="C123" t="str">
            <v>Уголь</v>
          </cell>
          <cell r="E123" t="e">
            <v>#NAME?</v>
          </cell>
          <cell r="F123" t="e">
            <v>#NAME?</v>
          </cell>
          <cell r="G123" t="e">
            <v>#NAME?</v>
          </cell>
          <cell r="H123" t="e">
            <v>#NAME?</v>
          </cell>
          <cell r="I123" t="e">
            <v>#NAME?</v>
          </cell>
          <cell r="J123" t="e">
            <v>#NAME?</v>
          </cell>
          <cell r="K123" t="e">
            <v>#NAME?</v>
          </cell>
          <cell r="L123" t="e">
            <v>#NAME?</v>
          </cell>
          <cell r="M123" t="e">
            <v>#NAME?</v>
          </cell>
          <cell r="N123" t="e">
            <v>#NAME?</v>
          </cell>
        </row>
        <row r="124">
          <cell r="B124" t="str">
            <v>Уголь разреза-1</v>
          </cell>
          <cell r="C124" t="str">
            <v>Уголь</v>
          </cell>
          <cell r="E124" t="e">
            <v>#NAME?</v>
          </cell>
          <cell r="F124" t="e">
            <v>#NAME?</v>
          </cell>
        </row>
        <row r="125">
          <cell r="B125" t="str">
            <v>Уголь разреза-2</v>
          </cell>
          <cell r="C125" t="str">
            <v>Уголь</v>
          </cell>
          <cell r="E125" t="e">
            <v>#NAME?</v>
          </cell>
          <cell r="F125" t="e">
            <v>#NAME?</v>
          </cell>
        </row>
        <row r="126">
          <cell r="B126" t="str">
            <v>Добавить строки</v>
          </cell>
        </row>
        <row r="127">
          <cell r="B127" t="str">
            <v xml:space="preserve"> - мазут</v>
          </cell>
          <cell r="C127" t="str">
            <v>Мазут</v>
          </cell>
          <cell r="E127" t="e">
            <v>#NAME?</v>
          </cell>
          <cell r="F127" t="e">
            <v>#NAME?</v>
          </cell>
        </row>
        <row r="128">
          <cell r="B128" t="str">
            <v xml:space="preserve"> - газ всего, в том числе:</v>
          </cell>
          <cell r="C128" t="str">
            <v>Газ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  <cell r="J128" t="e">
            <v>#NAME?</v>
          </cell>
          <cell r="K128" t="e">
            <v>#NAME?</v>
          </cell>
          <cell r="L128" t="e">
            <v>#NAME?</v>
          </cell>
          <cell r="M128" t="e">
            <v>#NAME?</v>
          </cell>
          <cell r="N128" t="e">
            <v>#NAME?</v>
          </cell>
        </row>
        <row r="129">
          <cell r="B129" t="str">
            <v>Газ лимитный</v>
          </cell>
          <cell r="C129" t="str">
            <v>Газ</v>
          </cell>
          <cell r="E129" t="e">
            <v>#NAME?</v>
          </cell>
          <cell r="F129" t="e">
            <v>#NAME?</v>
          </cell>
          <cell r="G129">
            <v>42.64</v>
          </cell>
          <cell r="H129">
            <v>42.64</v>
          </cell>
          <cell r="I129">
            <v>111.54</v>
          </cell>
          <cell r="J129">
            <v>111.54</v>
          </cell>
          <cell r="K129">
            <v>42.64</v>
          </cell>
          <cell r="L129">
            <v>42.64</v>
          </cell>
          <cell r="M129">
            <v>152.08779999999999</v>
          </cell>
          <cell r="N129">
            <v>152.08779999999999</v>
          </cell>
        </row>
        <row r="130">
          <cell r="B130" t="str">
            <v>Газ сверхлимитный</v>
          </cell>
          <cell r="C130" t="str">
            <v>Газ</v>
          </cell>
          <cell r="E130" t="e">
            <v>#NAME?</v>
          </cell>
          <cell r="F130" t="e">
            <v>#NAME?</v>
          </cell>
        </row>
        <row r="131">
          <cell r="B131" t="str">
            <v>Газ коммерческий</v>
          </cell>
          <cell r="C131" t="str">
            <v>Газ</v>
          </cell>
          <cell r="E131" t="e">
            <v>#NAME?</v>
          </cell>
          <cell r="F131" t="e">
            <v>#NAME?</v>
          </cell>
        </row>
        <row r="132">
          <cell r="B132" t="str">
            <v xml:space="preserve"> - др.виды топлива</v>
          </cell>
          <cell r="C132" t="str">
            <v>Другие виды топлива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  <cell r="J132" t="e">
            <v>#NAME?</v>
          </cell>
          <cell r="K132" t="e">
            <v>#NAME?</v>
          </cell>
          <cell r="L132" t="e">
            <v>#NAME?</v>
          </cell>
          <cell r="M132" t="e">
            <v>#NAME?</v>
          </cell>
          <cell r="N132" t="e">
            <v>#NAME?</v>
          </cell>
        </row>
        <row r="133">
          <cell r="B133" t="str">
            <v>Торф</v>
          </cell>
          <cell r="C133" t="str">
            <v>Другие виды топлива</v>
          </cell>
          <cell r="E133" t="e">
            <v>#NAME?</v>
          </cell>
          <cell r="F133" t="e">
            <v>#NAME?</v>
          </cell>
        </row>
        <row r="134">
          <cell r="B134" t="str">
            <v>Сланцы</v>
          </cell>
          <cell r="C134" t="str">
            <v>Другие виды топлива</v>
          </cell>
          <cell r="E134" t="e">
            <v>#NAME?</v>
          </cell>
          <cell r="F134" t="e">
            <v>#NAME?</v>
          </cell>
        </row>
        <row r="135">
          <cell r="B135" t="str">
            <v>Добавить строки</v>
          </cell>
        </row>
        <row r="137">
          <cell r="E137" t="e">
            <v>#NAME?</v>
          </cell>
          <cell r="F137" t="e">
            <v>#NAME?</v>
          </cell>
          <cell r="G137" t="e">
            <v>#NAME?</v>
          </cell>
          <cell r="H137" t="e">
            <v>#NAME?</v>
          </cell>
          <cell r="I137" t="e">
            <v>#NAME?</v>
          </cell>
          <cell r="J137" t="e">
            <v>#NAME?</v>
          </cell>
          <cell r="K137" t="e">
            <v>#NAME?</v>
          </cell>
          <cell r="L137" t="e">
            <v>#NAME?</v>
          </cell>
          <cell r="M137" t="e">
            <v>#NAME?</v>
          </cell>
          <cell r="N137" t="e">
            <v>#NAME?</v>
          </cell>
        </row>
        <row r="138">
          <cell r="B138" t="str">
            <v xml:space="preserve"> - уголь всего, в том числе:</v>
          </cell>
          <cell r="C138" t="str">
            <v>Уголь</v>
          </cell>
          <cell r="E138" t="e">
            <v>#NAME?</v>
          </cell>
          <cell r="F138" t="e">
            <v>#NAME?</v>
          </cell>
          <cell r="G138" t="e">
            <v>#NAME?</v>
          </cell>
          <cell r="H138" t="e">
            <v>#NAME?</v>
          </cell>
          <cell r="I138" t="e">
            <v>#NAME?</v>
          </cell>
          <cell r="J138" t="e">
            <v>#NAME?</v>
          </cell>
          <cell r="K138" t="e">
            <v>#NAME?</v>
          </cell>
          <cell r="L138" t="e">
            <v>#NAME?</v>
          </cell>
          <cell r="M138" t="e">
            <v>#NAME?</v>
          </cell>
          <cell r="N138" t="e">
            <v>#NAME?</v>
          </cell>
        </row>
        <row r="139">
          <cell r="B139" t="str">
            <v>Уголь разреза-1</v>
          </cell>
          <cell r="C139" t="str">
            <v>Уголь</v>
          </cell>
          <cell r="E139" t="e">
            <v>#NAME?</v>
          </cell>
          <cell r="F139" t="e">
            <v>#NAME?</v>
          </cell>
          <cell r="G139" t="e">
            <v>#NAME?</v>
          </cell>
          <cell r="H139" t="e">
            <v>#NAME?</v>
          </cell>
          <cell r="I139" t="e">
            <v>#NAME?</v>
          </cell>
          <cell r="J139" t="e">
            <v>#NAME?</v>
          </cell>
          <cell r="K139" t="e">
            <v>#NAME?</v>
          </cell>
          <cell r="L139" t="e">
            <v>#NAME?</v>
          </cell>
          <cell r="M139" t="e">
            <v>#NAME?</v>
          </cell>
          <cell r="N139" t="e">
            <v>#NAME?</v>
          </cell>
        </row>
        <row r="140">
          <cell r="B140" t="str">
            <v>Уголь разреза-2</v>
          </cell>
          <cell r="C140" t="str">
            <v>Уголь</v>
          </cell>
          <cell r="E140" t="e">
            <v>#NAME?</v>
          </cell>
          <cell r="F140" t="e">
            <v>#NAME?</v>
          </cell>
          <cell r="G140" t="e">
            <v>#NAME?</v>
          </cell>
          <cell r="H140" t="e">
            <v>#NAME?</v>
          </cell>
          <cell r="I140" t="e">
            <v>#NAME?</v>
          </cell>
          <cell r="J140" t="e">
            <v>#NAME?</v>
          </cell>
          <cell r="K140" t="e">
            <v>#NAME?</v>
          </cell>
          <cell r="L140" t="e">
            <v>#NAME?</v>
          </cell>
          <cell r="M140" t="e">
            <v>#NAME?</v>
          </cell>
          <cell r="N140" t="e">
            <v>#NAME?</v>
          </cell>
        </row>
        <row r="141">
          <cell r="B141" t="str">
            <v>Добавить строки</v>
          </cell>
        </row>
        <row r="142">
          <cell r="B142" t="str">
            <v xml:space="preserve"> - мазут</v>
          </cell>
          <cell r="C142" t="str">
            <v>Мазут</v>
          </cell>
          <cell r="E142" t="e">
            <v>#NAME?</v>
          </cell>
          <cell r="F142" t="e">
            <v>#NAME?</v>
          </cell>
          <cell r="G142" t="e">
            <v>#NAME?</v>
          </cell>
          <cell r="H142" t="e">
            <v>#NAME?</v>
          </cell>
          <cell r="I142" t="e">
            <v>#NAME?</v>
          </cell>
          <cell r="J142" t="e">
            <v>#NAME?</v>
          </cell>
          <cell r="K142" t="e">
            <v>#NAME?</v>
          </cell>
          <cell r="L142" t="e">
            <v>#NAME?</v>
          </cell>
          <cell r="M142" t="e">
            <v>#NAME?</v>
          </cell>
          <cell r="N142" t="e">
            <v>#NAME?</v>
          </cell>
        </row>
        <row r="143">
          <cell r="B143" t="str">
            <v xml:space="preserve"> - газ всего, в том числе:</v>
          </cell>
          <cell r="C143" t="str">
            <v>Газ</v>
          </cell>
          <cell r="E143" t="e">
            <v>#NAME?</v>
          </cell>
          <cell r="F143" t="e">
            <v>#NAME?</v>
          </cell>
          <cell r="G143" t="e">
            <v>#NAME?</v>
          </cell>
          <cell r="H143" t="e">
            <v>#NAME?</v>
          </cell>
          <cell r="I143" t="e">
            <v>#NAME?</v>
          </cell>
          <cell r="J143" t="e">
            <v>#NAME?</v>
          </cell>
          <cell r="K143" t="e">
            <v>#NAME?</v>
          </cell>
          <cell r="L143" t="e">
            <v>#NAME?</v>
          </cell>
          <cell r="M143" t="e">
            <v>#NAME?</v>
          </cell>
          <cell r="N143" t="e">
            <v>#NAME?</v>
          </cell>
        </row>
        <row r="144">
          <cell r="B144" t="str">
            <v>Газ лимитный</v>
          </cell>
          <cell r="C144" t="str">
            <v>Газ</v>
          </cell>
          <cell r="E144" t="e">
            <v>#NAME?</v>
          </cell>
          <cell r="F144" t="e">
            <v>#NAME?</v>
          </cell>
          <cell r="G144" t="e">
            <v>#NAME?</v>
          </cell>
          <cell r="H144" t="e">
            <v>#NAME?</v>
          </cell>
          <cell r="I144" t="e">
            <v>#NAME?</v>
          </cell>
          <cell r="J144" t="e">
            <v>#NAME?</v>
          </cell>
          <cell r="K144" t="e">
            <v>#NAME?</v>
          </cell>
          <cell r="L144" t="e">
            <v>#NAME?</v>
          </cell>
          <cell r="M144" t="e">
            <v>#NAME?</v>
          </cell>
          <cell r="N144" t="e">
            <v>#NAME?</v>
          </cell>
        </row>
        <row r="145">
          <cell r="B145" t="str">
            <v>Газ сверхлимитный</v>
          </cell>
          <cell r="C145" t="str">
            <v>Газ</v>
          </cell>
          <cell r="E145" t="e">
            <v>#NAME?</v>
          </cell>
          <cell r="F145" t="e">
            <v>#NAME?</v>
          </cell>
          <cell r="G145" t="e">
            <v>#NAME?</v>
          </cell>
          <cell r="H145" t="e">
            <v>#NAME?</v>
          </cell>
          <cell r="I145" t="e">
            <v>#NAME?</v>
          </cell>
          <cell r="J145" t="e">
            <v>#NAME?</v>
          </cell>
          <cell r="K145" t="e">
            <v>#NAME?</v>
          </cell>
          <cell r="L145" t="e">
            <v>#NAME?</v>
          </cell>
          <cell r="M145" t="e">
            <v>#NAME?</v>
          </cell>
          <cell r="N145" t="e">
            <v>#NAME?</v>
          </cell>
        </row>
        <row r="146">
          <cell r="B146" t="str">
            <v>Газ коммерческий</v>
          </cell>
          <cell r="C146" t="str">
            <v>Газ</v>
          </cell>
          <cell r="E146" t="e">
            <v>#NAME?</v>
          </cell>
          <cell r="F146" t="e">
            <v>#NAME?</v>
          </cell>
          <cell r="G146" t="e">
            <v>#NAME?</v>
          </cell>
          <cell r="H146" t="e">
            <v>#NAME?</v>
          </cell>
          <cell r="I146" t="e">
            <v>#NAME?</v>
          </cell>
          <cell r="J146" t="e">
            <v>#NAME?</v>
          </cell>
          <cell r="K146" t="e">
            <v>#NAME?</v>
          </cell>
          <cell r="L146" t="e">
            <v>#NAME?</v>
          </cell>
          <cell r="M146" t="e">
            <v>#NAME?</v>
          </cell>
          <cell r="N146" t="e">
            <v>#NAME?</v>
          </cell>
        </row>
        <row r="147">
          <cell r="B147" t="str">
            <v xml:space="preserve"> - др.виды топлива</v>
          </cell>
          <cell r="C147" t="str">
            <v>Другие виды топлива</v>
          </cell>
          <cell r="E147" t="e">
            <v>#NAME?</v>
          </cell>
          <cell r="F147" t="e">
            <v>#NAME?</v>
          </cell>
          <cell r="G147" t="e">
            <v>#NAME?</v>
          </cell>
          <cell r="H147" t="e">
            <v>#NAME?</v>
          </cell>
          <cell r="I147" t="e">
            <v>#NAME?</v>
          </cell>
          <cell r="J147" t="e">
            <v>#NAME?</v>
          </cell>
          <cell r="K147" t="e">
            <v>#NAME?</v>
          </cell>
          <cell r="L147" t="e">
            <v>#NAME?</v>
          </cell>
          <cell r="M147" t="e">
            <v>#NAME?</v>
          </cell>
          <cell r="N147" t="e">
            <v>#NAME?</v>
          </cell>
        </row>
        <row r="148">
          <cell r="B148" t="str">
            <v>Торф</v>
          </cell>
          <cell r="C148" t="str">
            <v>Другие виды топлива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B149" t="str">
            <v>Сланцы</v>
          </cell>
          <cell r="C149" t="str">
            <v>Другие виды топлива</v>
          </cell>
          <cell r="E149" t="e">
            <v>#NAME?</v>
          </cell>
          <cell r="F149" t="e">
            <v>#NAME?</v>
          </cell>
          <cell r="G149" t="e">
            <v>#NAME?</v>
          </cell>
          <cell r="H149" t="e">
            <v>#NAME?</v>
          </cell>
          <cell r="I149" t="e">
            <v>#NAME?</v>
          </cell>
          <cell r="J149" t="e">
            <v>#NAME?</v>
          </cell>
          <cell r="K149" t="e">
            <v>#NAME?</v>
          </cell>
          <cell r="L149" t="e">
            <v>#NAME?</v>
          </cell>
          <cell r="M149" t="e">
            <v>#NAME?</v>
          </cell>
          <cell r="N149" t="e">
            <v>#NAME?</v>
          </cell>
        </row>
        <row r="150">
          <cell r="B150" t="str">
            <v>Добавить строки</v>
          </cell>
        </row>
        <row r="151">
          <cell r="E151" t="e">
            <v>#NAME?</v>
          </cell>
          <cell r="F151" t="e">
            <v>#NAME?</v>
          </cell>
          <cell r="G151" t="e">
            <v>#NAME?</v>
          </cell>
          <cell r="H151" t="e">
            <v>#NAME?</v>
          </cell>
          <cell r="I151" t="e">
            <v>#NAME?</v>
          </cell>
          <cell r="J151" t="e">
            <v>#NAME?</v>
          </cell>
          <cell r="K151" t="e">
            <v>#NAME?</v>
          </cell>
          <cell r="L151" t="e">
            <v>#NAME?</v>
          </cell>
          <cell r="M151" t="e">
            <v>#NAME?</v>
          </cell>
          <cell r="N151" t="e">
            <v>#NAME?</v>
          </cell>
        </row>
        <row r="153">
          <cell r="E153" t="e">
            <v>#NAME?</v>
          </cell>
          <cell r="F153" t="e">
            <v>#NAME?</v>
          </cell>
          <cell r="G153" t="e">
            <v>#NAME?</v>
          </cell>
          <cell r="H153" t="e">
            <v>#NAME?</v>
          </cell>
          <cell r="I153" t="e">
            <v>#NAME?</v>
          </cell>
          <cell r="J153" t="e">
            <v>#NAME?</v>
          </cell>
          <cell r="K153" t="e">
            <v>#NAME?</v>
          </cell>
          <cell r="L153" t="e">
            <v>#NAME?</v>
          </cell>
          <cell r="M153" t="e">
            <v>#NAME?</v>
          </cell>
          <cell r="N153" t="e">
            <v>#NAME?</v>
          </cell>
        </row>
        <row r="154">
          <cell r="B154" t="str">
            <v xml:space="preserve"> - уголь всего, в том числе:</v>
          </cell>
          <cell r="C154" t="str">
            <v>Уголь</v>
          </cell>
          <cell r="E154" t="e">
            <v>#NAME?</v>
          </cell>
          <cell r="F154" t="e">
            <v>#NAME?</v>
          </cell>
          <cell r="G154" t="e">
            <v>#NAME?</v>
          </cell>
          <cell r="H154" t="e">
            <v>#NAME?</v>
          </cell>
          <cell r="I154" t="e">
            <v>#NAME?</v>
          </cell>
          <cell r="J154" t="e">
            <v>#NAME?</v>
          </cell>
          <cell r="K154" t="e">
            <v>#NAME?</v>
          </cell>
          <cell r="L154" t="e">
            <v>#NAME?</v>
          </cell>
          <cell r="M154" t="e">
            <v>#NAME?</v>
          </cell>
          <cell r="N154" t="e">
            <v>#NAME?</v>
          </cell>
        </row>
        <row r="155">
          <cell r="B155" t="str">
            <v>Уголь разреза-1</v>
          </cell>
          <cell r="C155" t="str">
            <v>Уголь</v>
          </cell>
          <cell r="E155" t="e">
            <v>#NAME?</v>
          </cell>
          <cell r="F155" t="e">
            <v>#NAME?</v>
          </cell>
          <cell r="G155" t="e">
            <v>#NAME?</v>
          </cell>
          <cell r="H155" t="e">
            <v>#NAME?</v>
          </cell>
          <cell r="I155" t="e">
            <v>#NAME?</v>
          </cell>
          <cell r="J155" t="e">
            <v>#NAME?</v>
          </cell>
          <cell r="K155" t="e">
            <v>#NAME?</v>
          </cell>
          <cell r="L155" t="e">
            <v>#NAME?</v>
          </cell>
          <cell r="M155" t="e">
            <v>#NAME?</v>
          </cell>
          <cell r="N155" t="e">
            <v>#NAME?</v>
          </cell>
        </row>
        <row r="156">
          <cell r="B156" t="str">
            <v>Уголь разреза-2</v>
          </cell>
          <cell r="C156" t="str">
            <v>Уголь</v>
          </cell>
          <cell r="E156" t="e">
            <v>#NAME?</v>
          </cell>
          <cell r="F156" t="e">
            <v>#NAME?</v>
          </cell>
          <cell r="G156" t="e">
            <v>#NAME?</v>
          </cell>
          <cell r="H156" t="e">
            <v>#NAME?</v>
          </cell>
          <cell r="I156" t="e">
            <v>#NAME?</v>
          </cell>
          <cell r="J156" t="e">
            <v>#NAME?</v>
          </cell>
          <cell r="K156" t="e">
            <v>#NAME?</v>
          </cell>
          <cell r="L156" t="e">
            <v>#NAME?</v>
          </cell>
          <cell r="M156" t="e">
            <v>#NAME?</v>
          </cell>
          <cell r="N156" t="e">
            <v>#NAME?</v>
          </cell>
        </row>
        <row r="157">
          <cell r="B157" t="str">
            <v>Добавить строки</v>
          </cell>
        </row>
        <row r="158">
          <cell r="B158" t="str">
            <v xml:space="preserve"> - мазут</v>
          </cell>
          <cell r="C158" t="str">
            <v>Мазут</v>
          </cell>
          <cell r="E158" t="e">
            <v>#NAME?</v>
          </cell>
          <cell r="F158" t="e">
            <v>#NAME?</v>
          </cell>
          <cell r="G158" t="e">
            <v>#NAME?</v>
          </cell>
          <cell r="H158" t="e">
            <v>#NAME?</v>
          </cell>
          <cell r="I158" t="e">
            <v>#NAME?</v>
          </cell>
          <cell r="J158" t="e">
            <v>#NAME?</v>
          </cell>
          <cell r="K158" t="e">
            <v>#NAME?</v>
          </cell>
          <cell r="L158" t="e">
            <v>#NAME?</v>
          </cell>
          <cell r="M158" t="e">
            <v>#NAME?</v>
          </cell>
          <cell r="N158" t="e">
            <v>#NAME?</v>
          </cell>
        </row>
        <row r="159">
          <cell r="B159" t="str">
            <v xml:space="preserve"> - газ всего, в том числе:</v>
          </cell>
          <cell r="C159" t="str">
            <v>Газ</v>
          </cell>
          <cell r="E159" t="e">
            <v>#NAME?</v>
          </cell>
          <cell r="F159" t="e">
            <v>#NAME?</v>
          </cell>
          <cell r="G159" t="e">
            <v>#NAME?</v>
          </cell>
          <cell r="H159" t="e">
            <v>#NAME?</v>
          </cell>
          <cell r="I159" t="e">
            <v>#NAME?</v>
          </cell>
          <cell r="J159" t="e">
            <v>#NAME?</v>
          </cell>
          <cell r="K159" t="e">
            <v>#NAME?</v>
          </cell>
          <cell r="L159" t="e">
            <v>#NAME?</v>
          </cell>
          <cell r="M159" t="e">
            <v>#NAME?</v>
          </cell>
          <cell r="N159" t="e">
            <v>#NAME?</v>
          </cell>
        </row>
        <row r="160">
          <cell r="B160" t="str">
            <v>Газ лимитный</v>
          </cell>
          <cell r="C160" t="str">
            <v>Газ</v>
          </cell>
          <cell r="E160" t="e">
            <v>#NAME?</v>
          </cell>
          <cell r="F160" t="e">
            <v>#NAME?</v>
          </cell>
          <cell r="G160" t="e">
            <v>#NAME?</v>
          </cell>
          <cell r="H160" t="e">
            <v>#NAME?</v>
          </cell>
          <cell r="I160" t="e">
            <v>#NAME?</v>
          </cell>
          <cell r="J160" t="e">
            <v>#NAME?</v>
          </cell>
          <cell r="K160" t="e">
            <v>#NAME?</v>
          </cell>
          <cell r="L160" t="e">
            <v>#NAME?</v>
          </cell>
          <cell r="M160" t="e">
            <v>#NAME?</v>
          </cell>
          <cell r="N160" t="e">
            <v>#NAME?</v>
          </cell>
        </row>
        <row r="161">
          <cell r="B161" t="str">
            <v>Газ сверхлимитный</v>
          </cell>
          <cell r="C161" t="str">
            <v>Газ</v>
          </cell>
          <cell r="E161" t="e">
            <v>#NAME?</v>
          </cell>
          <cell r="F161" t="e">
            <v>#NAME?</v>
          </cell>
          <cell r="G161" t="e">
            <v>#NAME?</v>
          </cell>
          <cell r="H161" t="e">
            <v>#NAME?</v>
          </cell>
          <cell r="I161" t="e">
            <v>#NAME?</v>
          </cell>
          <cell r="J161" t="e">
            <v>#NAME?</v>
          </cell>
          <cell r="K161" t="e">
            <v>#NAME?</v>
          </cell>
          <cell r="L161" t="e">
            <v>#NAME?</v>
          </cell>
          <cell r="M161" t="e">
            <v>#NAME?</v>
          </cell>
          <cell r="N161" t="e">
            <v>#NAME?</v>
          </cell>
        </row>
        <row r="162">
          <cell r="B162" t="str">
            <v>Газ коммерческий</v>
          </cell>
          <cell r="C162" t="str">
            <v>Газ</v>
          </cell>
          <cell r="E162" t="e">
            <v>#NAME?</v>
          </cell>
          <cell r="F162" t="e">
            <v>#NAME?</v>
          </cell>
          <cell r="G162" t="e">
            <v>#NAME?</v>
          </cell>
          <cell r="H162" t="e">
            <v>#NAME?</v>
          </cell>
          <cell r="I162" t="e">
            <v>#NAME?</v>
          </cell>
          <cell r="J162" t="e">
            <v>#NAME?</v>
          </cell>
          <cell r="K162" t="e">
            <v>#NAME?</v>
          </cell>
          <cell r="L162" t="e">
            <v>#NAME?</v>
          </cell>
          <cell r="M162" t="e">
            <v>#NAME?</v>
          </cell>
          <cell r="N162" t="e">
            <v>#NAME?</v>
          </cell>
        </row>
        <row r="163">
          <cell r="B163" t="str">
            <v xml:space="preserve"> - др.виды топлива</v>
          </cell>
          <cell r="C163" t="str">
            <v>Другие виды топлива</v>
          </cell>
          <cell r="E163" t="e">
            <v>#NAME?</v>
          </cell>
          <cell r="F163" t="e">
            <v>#NAME?</v>
          </cell>
          <cell r="G163" t="e">
            <v>#NAME?</v>
          </cell>
          <cell r="H163" t="e">
            <v>#NAME?</v>
          </cell>
          <cell r="I163" t="e">
            <v>#NAME?</v>
          </cell>
          <cell r="J163" t="e">
            <v>#NAME?</v>
          </cell>
          <cell r="K163" t="e">
            <v>#NAME?</v>
          </cell>
          <cell r="L163" t="e">
            <v>#NAME?</v>
          </cell>
          <cell r="M163" t="e">
            <v>#NAME?</v>
          </cell>
          <cell r="N163" t="e">
            <v>#NAME?</v>
          </cell>
        </row>
        <row r="164">
          <cell r="B164" t="str">
            <v>печное топливо</v>
          </cell>
          <cell r="C164" t="str">
            <v>Другие виды топлива</v>
          </cell>
          <cell r="E164" t="e">
            <v>#NAME?</v>
          </cell>
          <cell r="F164" t="e">
            <v>#NAME?</v>
          </cell>
          <cell r="G164" t="e">
            <v>#NAME?</v>
          </cell>
          <cell r="H164" t="e">
            <v>#NAME?</v>
          </cell>
          <cell r="I164" t="e">
            <v>#NAME?</v>
          </cell>
          <cell r="J164" t="e">
            <v>#NAME?</v>
          </cell>
          <cell r="K164" t="e">
            <v>#NAME?</v>
          </cell>
          <cell r="L164" t="e">
            <v>#NAME?</v>
          </cell>
          <cell r="M164" t="e">
            <v>#NAME?</v>
          </cell>
          <cell r="N164" t="e">
            <v>#NAME?</v>
          </cell>
        </row>
        <row r="165">
          <cell r="B165" t="str">
            <v>Сланцы</v>
          </cell>
          <cell r="C165" t="str">
            <v>Другие виды топлива</v>
          </cell>
          <cell r="E165" t="e">
            <v>#NAME?</v>
          </cell>
          <cell r="F165" t="e">
            <v>#NAME?</v>
          </cell>
          <cell r="G165" t="e">
            <v>#NAME?</v>
          </cell>
          <cell r="H165" t="e">
            <v>#NAME?</v>
          </cell>
          <cell r="I165" t="e">
            <v>#NAME?</v>
          </cell>
          <cell r="J165" t="e">
            <v>#NAME?</v>
          </cell>
          <cell r="K165" t="e">
            <v>#NAME?</v>
          </cell>
          <cell r="L165" t="e">
            <v>#NAME?</v>
          </cell>
          <cell r="M165" t="e">
            <v>#NAME?</v>
          </cell>
          <cell r="N165" t="e">
            <v>#NAME?</v>
          </cell>
        </row>
        <row r="166">
          <cell r="B166" t="str">
            <v>Добавить строки</v>
          </cell>
        </row>
        <row r="167">
          <cell r="E167" t="e">
            <v>#NAME?</v>
          </cell>
          <cell r="F167" t="e">
            <v>#NAME?</v>
          </cell>
          <cell r="G167" t="e">
            <v>#NAME?</v>
          </cell>
          <cell r="H167" t="e">
            <v>#NAME?</v>
          </cell>
          <cell r="I167" t="e">
            <v>#NAME?</v>
          </cell>
          <cell r="J167" t="e">
            <v>#NAME?</v>
          </cell>
          <cell r="K167" t="e">
            <v>#NAME?</v>
          </cell>
          <cell r="L167" t="e">
            <v>#NAME?</v>
          </cell>
          <cell r="M167" t="e">
            <v>#NAME?</v>
          </cell>
          <cell r="N167" t="e">
            <v>#NAME?</v>
          </cell>
        </row>
        <row r="169">
          <cell r="E169" t="e">
            <v>#NAME?</v>
          </cell>
          <cell r="F169" t="e">
            <v>#NAME?</v>
          </cell>
          <cell r="G169" t="e">
            <v>#NAME?</v>
          </cell>
          <cell r="H169" t="e">
            <v>#NAME?</v>
          </cell>
          <cell r="I169" t="e">
            <v>#NAME?</v>
          </cell>
          <cell r="J169" t="e">
            <v>#NAME?</v>
          </cell>
          <cell r="K169" t="e">
            <v>#NAME?</v>
          </cell>
          <cell r="L169" t="e">
            <v>#NAME?</v>
          </cell>
          <cell r="M169" t="e">
            <v>#NAME?</v>
          </cell>
          <cell r="N169" t="e">
            <v>#NAME?</v>
          </cell>
        </row>
        <row r="170">
          <cell r="C170" t="str">
            <v>Уголь</v>
          </cell>
          <cell r="E170" t="e">
            <v>#NAME?</v>
          </cell>
          <cell r="F170" t="e">
            <v>#NAME?</v>
          </cell>
          <cell r="G170" t="e">
            <v>#NAME?</v>
          </cell>
          <cell r="H170" t="e">
            <v>#NAME?</v>
          </cell>
          <cell r="I170" t="e">
            <v>#NAME?</v>
          </cell>
          <cell r="J170" t="e">
            <v>#NAME?</v>
          </cell>
          <cell r="K170" t="e">
            <v>#NAME?</v>
          </cell>
          <cell r="L170" t="e">
            <v>#NAME?</v>
          </cell>
          <cell r="M170" t="e">
            <v>#NAME?</v>
          </cell>
          <cell r="N170" t="e">
            <v>#NAME?</v>
          </cell>
        </row>
        <row r="171">
          <cell r="B171" t="str">
            <v>Уголь разреза-1</v>
          </cell>
          <cell r="C171" t="str">
            <v>Уголь</v>
          </cell>
          <cell r="E171" t="e">
            <v>#NAME?</v>
          </cell>
          <cell r="F171" t="e">
            <v>#NAME?</v>
          </cell>
          <cell r="G171" t="e">
            <v>#NAME?</v>
          </cell>
          <cell r="H171" t="e">
            <v>#NAME?</v>
          </cell>
          <cell r="I171" t="e">
            <v>#NAME?</v>
          </cell>
          <cell r="J171" t="e">
            <v>#NAME?</v>
          </cell>
          <cell r="K171" t="e">
            <v>#NAME?</v>
          </cell>
          <cell r="L171" t="e">
            <v>#NAME?</v>
          </cell>
          <cell r="M171" t="e">
            <v>#NAME?</v>
          </cell>
          <cell r="N171" t="e">
            <v>#NAME?</v>
          </cell>
        </row>
        <row r="172">
          <cell r="B172" t="str">
            <v>Уголь разреза-2</v>
          </cell>
          <cell r="C172" t="str">
            <v>Уголь</v>
          </cell>
          <cell r="E172" t="e">
            <v>#NAME?</v>
          </cell>
          <cell r="F172" t="e">
            <v>#NAME?</v>
          </cell>
          <cell r="G172" t="e">
            <v>#NAME?</v>
          </cell>
          <cell r="H172" t="e">
            <v>#NAME?</v>
          </cell>
          <cell r="I172" t="e">
            <v>#NAME?</v>
          </cell>
          <cell r="J172" t="e">
            <v>#NAME?</v>
          </cell>
          <cell r="K172" t="e">
            <v>#NAME?</v>
          </cell>
          <cell r="L172" t="e">
            <v>#NAME?</v>
          </cell>
          <cell r="M172" t="e">
            <v>#NAME?</v>
          </cell>
          <cell r="N172" t="e">
            <v>#NAME?</v>
          </cell>
        </row>
        <row r="174">
          <cell r="C174" t="str">
            <v>Мазут</v>
          </cell>
          <cell r="E174" t="e">
            <v>#NAME?</v>
          </cell>
          <cell r="F174" t="e">
            <v>#NAME?</v>
          </cell>
          <cell r="G174" t="e">
            <v>#NAME?</v>
          </cell>
          <cell r="H174" t="e">
            <v>#NAME?</v>
          </cell>
          <cell r="I174" t="e">
            <v>#NAME?</v>
          </cell>
          <cell r="J174" t="e">
            <v>#NAME?</v>
          </cell>
          <cell r="K174" t="e">
            <v>#NAME?</v>
          </cell>
          <cell r="L174" t="e">
            <v>#NAME?</v>
          </cell>
          <cell r="M174" t="e">
            <v>#NAME?</v>
          </cell>
          <cell r="N174" t="e">
            <v>#NAME?</v>
          </cell>
        </row>
        <row r="175">
          <cell r="C175" t="str">
            <v>Газ</v>
          </cell>
          <cell r="E175" t="e">
            <v>#NAME?</v>
          </cell>
          <cell r="F175" t="e">
            <v>#NAME?</v>
          </cell>
          <cell r="G175" t="e">
            <v>#NAME?</v>
          </cell>
          <cell r="H175" t="e">
            <v>#NAME?</v>
          </cell>
          <cell r="I175" t="e">
            <v>#NAME?</v>
          </cell>
          <cell r="J175" t="e">
            <v>#NAME?</v>
          </cell>
          <cell r="K175" t="e">
            <v>#NAME?</v>
          </cell>
          <cell r="L175" t="e">
            <v>#NAME?</v>
          </cell>
          <cell r="M175" t="e">
            <v>#NAME?</v>
          </cell>
          <cell r="N175" t="e">
            <v>#NAME?</v>
          </cell>
        </row>
        <row r="176">
          <cell r="C176" t="str">
            <v>Газ</v>
          </cell>
          <cell r="E176" t="e">
            <v>#NAME?</v>
          </cell>
          <cell r="F176" t="e">
            <v>#NAME?</v>
          </cell>
          <cell r="G176" t="e">
            <v>#NAME?</v>
          </cell>
          <cell r="H176" t="e">
            <v>#NAME?</v>
          </cell>
          <cell r="I176" t="e">
            <v>#NAME?</v>
          </cell>
          <cell r="J176" t="e">
            <v>#NAME?</v>
          </cell>
          <cell r="K176" t="e">
            <v>#NAME?</v>
          </cell>
          <cell r="L176" t="e">
            <v>#NAME?</v>
          </cell>
          <cell r="M176" t="e">
            <v>#NAME?</v>
          </cell>
          <cell r="N176" t="e">
            <v>#NAME?</v>
          </cell>
        </row>
        <row r="177">
          <cell r="C177" t="str">
            <v>Газ</v>
          </cell>
          <cell r="E177" t="e">
            <v>#NAME?</v>
          </cell>
          <cell r="F177" t="e">
            <v>#NAME?</v>
          </cell>
          <cell r="G177" t="e">
            <v>#NAME?</v>
          </cell>
          <cell r="H177" t="e">
            <v>#NAME?</v>
          </cell>
          <cell r="I177" t="e">
            <v>#NAME?</v>
          </cell>
          <cell r="J177" t="e">
            <v>#NAME?</v>
          </cell>
          <cell r="K177" t="e">
            <v>#NAME?</v>
          </cell>
          <cell r="L177" t="e">
            <v>#NAME?</v>
          </cell>
          <cell r="M177" t="e">
            <v>#NAME?</v>
          </cell>
          <cell r="N177" t="e">
            <v>#NAME?</v>
          </cell>
        </row>
        <row r="178">
          <cell r="C178" t="str">
            <v>Газ</v>
          </cell>
          <cell r="E178" t="e">
            <v>#NAME?</v>
          </cell>
          <cell r="F178" t="e">
            <v>#NAME?</v>
          </cell>
          <cell r="G178" t="e">
            <v>#NAME?</v>
          </cell>
          <cell r="H178" t="e">
            <v>#NAME?</v>
          </cell>
          <cell r="I178" t="e">
            <v>#NAME?</v>
          </cell>
          <cell r="J178" t="e">
            <v>#NAME?</v>
          </cell>
          <cell r="K178" t="e">
            <v>#NAME?</v>
          </cell>
          <cell r="L178" t="e">
            <v>#NAME?</v>
          </cell>
          <cell r="M178" t="e">
            <v>#NAME?</v>
          </cell>
          <cell r="N178" t="e">
            <v>#NAME?</v>
          </cell>
        </row>
        <row r="179">
          <cell r="C179" t="str">
            <v>Другие виды топлива</v>
          </cell>
          <cell r="E179" t="e">
            <v>#NAME?</v>
          </cell>
          <cell r="F179" t="e">
            <v>#NAME?</v>
          </cell>
          <cell r="G179" t="e">
            <v>#NAME?</v>
          </cell>
          <cell r="H179" t="e">
            <v>#NAME?</v>
          </cell>
          <cell r="I179" t="e">
            <v>#NAME?</v>
          </cell>
          <cell r="J179" t="e">
            <v>#NAME?</v>
          </cell>
          <cell r="K179" t="e">
            <v>#NAME?</v>
          </cell>
          <cell r="L179" t="e">
            <v>#NAME?</v>
          </cell>
          <cell r="M179" t="e">
            <v>#NAME?</v>
          </cell>
          <cell r="N179" t="e">
            <v>#NAME?</v>
          </cell>
        </row>
        <row r="180">
          <cell r="B180" t="str">
            <v>печное топливо</v>
          </cell>
          <cell r="C180" t="str">
            <v>Другие виды топлива</v>
          </cell>
          <cell r="E180" t="e">
            <v>#NAME?</v>
          </cell>
          <cell r="F180" t="e">
            <v>#NAME?</v>
          </cell>
          <cell r="G180" t="e">
            <v>#NAME?</v>
          </cell>
          <cell r="H180" t="e">
            <v>#NAME?</v>
          </cell>
          <cell r="I180" t="e">
            <v>#NAME?</v>
          </cell>
          <cell r="J180" t="e">
            <v>#NAME?</v>
          </cell>
          <cell r="K180" t="e">
            <v>#NAME?</v>
          </cell>
          <cell r="L180" t="e">
            <v>#NAME?</v>
          </cell>
          <cell r="M180" t="e">
            <v>#NAME?</v>
          </cell>
          <cell r="N180" t="e">
            <v>#NAME?</v>
          </cell>
        </row>
        <row r="181">
          <cell r="B181" t="str">
            <v>Сланцы</v>
          </cell>
          <cell r="C181" t="str">
            <v>Другие виды топлива</v>
          </cell>
          <cell r="E181" t="e">
            <v>#NAME?</v>
          </cell>
          <cell r="F181" t="e">
            <v>#NAME?</v>
          </cell>
          <cell r="G181" t="e">
            <v>#NAME?</v>
          </cell>
          <cell r="H181" t="e">
            <v>#NAME?</v>
          </cell>
          <cell r="I181" t="e">
            <v>#NAME?</v>
          </cell>
          <cell r="J181" t="e">
            <v>#NAME?</v>
          </cell>
          <cell r="K181" t="e">
            <v>#NAME?</v>
          </cell>
          <cell r="L181" t="e">
            <v>#NAME?</v>
          </cell>
          <cell r="M181" t="e">
            <v>#NAME?</v>
          </cell>
          <cell r="N181" t="e">
            <v>#NAME?</v>
          </cell>
        </row>
        <row r="183">
          <cell r="E183" t="e">
            <v>#NAME?</v>
          </cell>
          <cell r="F183" t="e">
            <v>#NAME?</v>
          </cell>
          <cell r="G183" t="e">
            <v>#NAME?</v>
          </cell>
          <cell r="H183" t="e">
            <v>#NAME?</v>
          </cell>
          <cell r="I183" t="e">
            <v>#NAME?</v>
          </cell>
          <cell r="J183" t="e">
            <v>#NAME?</v>
          </cell>
          <cell r="K183" t="e">
            <v>#NAME?</v>
          </cell>
          <cell r="L183" t="e">
            <v>#NAME?</v>
          </cell>
          <cell r="M183" t="e">
            <v>#NAME?</v>
          </cell>
          <cell r="N183" t="e">
            <v>#NAME?</v>
          </cell>
        </row>
        <row r="186">
          <cell r="E186" t="e">
            <v>#NAME?</v>
          </cell>
          <cell r="F186" t="e">
            <v>#NAME?</v>
          </cell>
          <cell r="G186" t="e">
            <v>#NAME?</v>
          </cell>
          <cell r="H186" t="e">
            <v>#NAME?</v>
          </cell>
          <cell r="I186" t="e">
            <v>#NAME?</v>
          </cell>
          <cell r="J186" t="e">
            <v>#NAME?</v>
          </cell>
          <cell r="K186" t="e">
            <v>#NAME?</v>
          </cell>
          <cell r="L186" t="e">
            <v>#NAME?</v>
          </cell>
          <cell r="M186" t="e">
            <v>#NAME?</v>
          </cell>
          <cell r="N186" t="e">
            <v>#NAME?</v>
          </cell>
        </row>
        <row r="187">
          <cell r="B187" t="str">
            <v>Уголь разреза-1</v>
          </cell>
          <cell r="E187" t="e">
            <v>#NAME?</v>
          </cell>
          <cell r="F187" t="e">
            <v>#NAME?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</row>
        <row r="188">
          <cell r="B188" t="str">
            <v>Уголь разреза-2</v>
          </cell>
          <cell r="E188" t="e">
            <v>#NAME?</v>
          </cell>
          <cell r="F188" t="e">
            <v>#NAME?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</row>
        <row r="190">
          <cell r="E190" t="e">
            <v>#NAME?</v>
          </cell>
          <cell r="F190" t="e">
            <v>#NAME?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</row>
        <row r="191">
          <cell r="E191" t="e">
            <v>#NAME?</v>
          </cell>
          <cell r="F191" t="e">
            <v>#NAME?</v>
          </cell>
          <cell r="G191" t="e">
            <v>#NAME?</v>
          </cell>
          <cell r="H191" t="e">
            <v>#NAME?</v>
          </cell>
          <cell r="I191" t="e">
            <v>#NAME?</v>
          </cell>
          <cell r="J191" t="e">
            <v>#NAME?</v>
          </cell>
          <cell r="K191" t="e">
            <v>#NAME?</v>
          </cell>
          <cell r="L191" t="e">
            <v>#NAME?</v>
          </cell>
          <cell r="M191" t="e">
            <v>#NAME?</v>
          </cell>
          <cell r="N191" t="e">
            <v>#NAME?</v>
          </cell>
        </row>
        <row r="192">
          <cell r="E192" t="e">
            <v>#NAME?</v>
          </cell>
          <cell r="F192" t="e">
            <v>#NAME?</v>
          </cell>
          <cell r="G192">
            <v>1082.3980490000001</v>
          </cell>
          <cell r="H192">
            <v>1082.3980490000001</v>
          </cell>
          <cell r="I192">
            <v>1113.37236078</v>
          </cell>
          <cell r="J192">
            <v>1113.37236078</v>
          </cell>
          <cell r="K192">
            <v>1113.232152</v>
          </cell>
          <cell r="L192">
            <v>1113.232152</v>
          </cell>
          <cell r="M192">
            <v>1364.6097803</v>
          </cell>
          <cell r="N192">
            <v>1364.6097803</v>
          </cell>
        </row>
        <row r="193">
          <cell r="E193" t="e">
            <v>#NAME?</v>
          </cell>
          <cell r="F193" t="e">
            <v>#NAME?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</row>
        <row r="194">
          <cell r="E194" t="e">
            <v>#NAME?</v>
          </cell>
          <cell r="F194" t="e">
            <v>#NAME?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</row>
        <row r="195">
          <cell r="E195" t="e">
            <v>#NAME?</v>
          </cell>
          <cell r="F195" t="e">
            <v>#NAME?</v>
          </cell>
          <cell r="G195" t="e">
            <v>#NAME?</v>
          </cell>
          <cell r="H195" t="e">
            <v>#NAME?</v>
          </cell>
          <cell r="I195" t="e">
            <v>#NAME?</v>
          </cell>
          <cell r="J195" t="e">
            <v>#NAME?</v>
          </cell>
          <cell r="K195" t="e">
            <v>#NAME?</v>
          </cell>
          <cell r="L195" t="e">
            <v>#NAME?</v>
          </cell>
          <cell r="M195" t="e">
            <v>#NAME?</v>
          </cell>
          <cell r="N195" t="e">
            <v>#NAME?</v>
          </cell>
        </row>
        <row r="196">
          <cell r="B196" t="str">
            <v>печное топливо</v>
          </cell>
          <cell r="E196" t="e">
            <v>#NAME?</v>
          </cell>
          <cell r="F196" t="e">
            <v>#NAME?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976.31</v>
          </cell>
          <cell r="N196">
            <v>976.31</v>
          </cell>
        </row>
        <row r="197">
          <cell r="B197" t="str">
            <v>Сланцы</v>
          </cell>
          <cell r="E197" t="e">
            <v>#NAME?</v>
          </cell>
          <cell r="F197" t="e">
            <v>#NAME?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</row>
        <row r="200">
          <cell r="E200" t="e">
            <v>#NAME?</v>
          </cell>
          <cell r="F200" t="e">
            <v>#NAME?</v>
          </cell>
          <cell r="G200" t="e">
            <v>#NAME?</v>
          </cell>
          <cell r="H200" t="e">
            <v>#NAME?</v>
          </cell>
          <cell r="I200" t="e">
            <v>#NAME?</v>
          </cell>
          <cell r="J200" t="e">
            <v>#NAME?</v>
          </cell>
          <cell r="K200" t="e">
            <v>#NAME?</v>
          </cell>
          <cell r="L200" t="e">
            <v>#NAME?</v>
          </cell>
          <cell r="M200" t="e">
            <v>#NAME?</v>
          </cell>
          <cell r="N200" t="e">
            <v>#NAME?</v>
          </cell>
        </row>
      </sheetData>
      <sheetData sheetId="8">
        <row r="4">
          <cell r="E4" t="str">
            <v>ОАО "Тюменская региональная генерирующая компания" (ОАО "ТГК-10")</v>
          </cell>
          <cell r="G4" t="str">
            <v>Тюменская ТЭЦ-1</v>
          </cell>
          <cell r="I4" t="str">
            <v>Тюменская ТЭЦ-2</v>
          </cell>
          <cell r="K4" t="str">
            <v>Тобольская ТЭЦ</v>
          </cell>
        </row>
        <row r="5">
          <cell r="E5" t="str">
            <v>ОАО "Тюменская региональная генерирующая компания" (ОАО "ТГК-10")</v>
          </cell>
          <cell r="F5" t="str">
            <v>ОАО "Тюменская региональная генерирующая компания" (ОАО "ТГК-10")</v>
          </cell>
          <cell r="G5" t="str">
            <v>Тюменская ТЭЦ-1</v>
          </cell>
          <cell r="H5" t="str">
            <v>Тюменская ТЭЦ-1</v>
          </cell>
          <cell r="I5" t="str">
            <v>Тюменская ТЭЦ-2</v>
          </cell>
          <cell r="J5" t="str">
            <v>Тюменская ТЭЦ-2</v>
          </cell>
          <cell r="K5" t="str">
            <v>Тобольская ТЭЦ</v>
          </cell>
          <cell r="L5" t="str">
            <v>Тобольская ТЭЦ</v>
          </cell>
        </row>
        <row r="8">
          <cell r="E8">
            <v>4764</v>
          </cell>
          <cell r="F8">
            <v>4937.9970000000003</v>
          </cell>
          <cell r="G8">
            <v>1634</v>
          </cell>
          <cell r="H8">
            <v>1568.8869999999999</v>
          </cell>
          <cell r="I8">
            <v>2042</v>
          </cell>
          <cell r="J8">
            <v>2198.77</v>
          </cell>
          <cell r="K8">
            <v>1088</v>
          </cell>
          <cell r="L8">
            <v>1170.3399999999999</v>
          </cell>
        </row>
        <row r="9">
          <cell r="E9">
            <v>393.00000000000006</v>
          </cell>
          <cell r="F9">
            <v>409.41400000000004</v>
          </cell>
          <cell r="G9">
            <v>121.9</v>
          </cell>
          <cell r="H9">
            <v>127.154</v>
          </cell>
          <cell r="I9">
            <v>148.80000000000001</v>
          </cell>
          <cell r="J9">
            <v>155.34</v>
          </cell>
          <cell r="K9">
            <v>122.3</v>
          </cell>
          <cell r="L9">
            <v>126.92</v>
          </cell>
        </row>
        <row r="10">
          <cell r="E10">
            <v>246.9</v>
          </cell>
          <cell r="F10">
            <v>267.149</v>
          </cell>
          <cell r="G10">
            <v>73.2</v>
          </cell>
          <cell r="H10">
            <v>79.319000000000003</v>
          </cell>
          <cell r="I10">
            <v>107.7</v>
          </cell>
          <cell r="J10">
            <v>118.52</v>
          </cell>
          <cell r="K10">
            <v>66</v>
          </cell>
          <cell r="L10">
            <v>69.31</v>
          </cell>
        </row>
        <row r="11"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  <row r="12">
          <cell r="E12">
            <v>146.10000000000002</v>
          </cell>
          <cell r="F12">
            <v>142.26499999999999</v>
          </cell>
          <cell r="G12">
            <v>48.7</v>
          </cell>
          <cell r="H12">
            <v>47.835000000000001</v>
          </cell>
          <cell r="I12">
            <v>41.1</v>
          </cell>
          <cell r="J12">
            <v>36.82</v>
          </cell>
          <cell r="K12">
            <v>56.3</v>
          </cell>
          <cell r="L12">
            <v>57.61</v>
          </cell>
        </row>
        <row r="13"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</row>
        <row r="14">
          <cell r="E14">
            <v>4371</v>
          </cell>
          <cell r="F14">
            <v>4528.5830000000005</v>
          </cell>
          <cell r="G14">
            <v>1512.1</v>
          </cell>
          <cell r="H14">
            <v>1441.7329999999999</v>
          </cell>
          <cell r="I14">
            <v>1893.2</v>
          </cell>
          <cell r="J14">
            <v>2043.43</v>
          </cell>
          <cell r="K14">
            <v>965.7</v>
          </cell>
          <cell r="L14">
            <v>1043.4199999999998</v>
          </cell>
        </row>
        <row r="15">
          <cell r="E15">
            <v>55.53</v>
          </cell>
          <cell r="F15">
            <v>55.53</v>
          </cell>
          <cell r="G15">
            <v>36.4</v>
          </cell>
          <cell r="H15">
            <v>36.4</v>
          </cell>
          <cell r="I15">
            <v>17.850000000000001</v>
          </cell>
          <cell r="J15">
            <v>17.850000000000001</v>
          </cell>
          <cell r="K15">
            <v>1.28</v>
          </cell>
          <cell r="L15">
            <v>1.28</v>
          </cell>
        </row>
        <row r="16">
          <cell r="E16" t="e">
            <v>#NAME?</v>
          </cell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</row>
        <row r="17">
          <cell r="E17">
            <v>4315.47</v>
          </cell>
          <cell r="F17">
            <v>4473.0530000000008</v>
          </cell>
          <cell r="G17">
            <v>1475.6999999999998</v>
          </cell>
          <cell r="H17">
            <v>1405.3329999999999</v>
          </cell>
          <cell r="I17">
            <v>1875.3500000000001</v>
          </cell>
          <cell r="J17">
            <v>2025.5800000000002</v>
          </cell>
          <cell r="K17">
            <v>964.42000000000007</v>
          </cell>
          <cell r="L17">
            <v>1042.1399999999999</v>
          </cell>
        </row>
        <row r="18">
          <cell r="E18">
            <v>4084.9</v>
          </cell>
          <cell r="F18">
            <v>4146.5630000000001</v>
          </cell>
          <cell r="G18">
            <v>1144.3</v>
          </cell>
          <cell r="H18">
            <v>1255.0129999999999</v>
          </cell>
          <cell r="I18">
            <v>1014.1</v>
          </cell>
          <cell r="J18">
            <v>929.46</v>
          </cell>
          <cell r="K18">
            <v>1926.5</v>
          </cell>
          <cell r="L18">
            <v>1962.09</v>
          </cell>
        </row>
        <row r="19">
          <cell r="E19">
            <v>0</v>
          </cell>
          <cell r="F19">
            <v>0</v>
          </cell>
        </row>
        <row r="20">
          <cell r="E20" t="e">
            <v>#NAME?</v>
          </cell>
          <cell r="F20" t="e">
            <v>#NAME?</v>
          </cell>
          <cell r="G20" t="e">
            <v>#NAME?</v>
          </cell>
          <cell r="H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</row>
        <row r="21">
          <cell r="E21">
            <v>4084.9</v>
          </cell>
          <cell r="F21">
            <v>4146.5630000000001</v>
          </cell>
          <cell r="G21">
            <v>1144.3</v>
          </cell>
          <cell r="H21">
            <v>1255.0129999999999</v>
          </cell>
          <cell r="I21">
            <v>1014.1</v>
          </cell>
          <cell r="J21">
            <v>929.46</v>
          </cell>
          <cell r="K21">
            <v>1926.5</v>
          </cell>
          <cell r="L21">
            <v>1962.09</v>
          </cell>
        </row>
        <row r="22">
          <cell r="E22">
            <v>4371</v>
          </cell>
          <cell r="F22">
            <v>4528.5830000000005</v>
          </cell>
          <cell r="G22">
            <v>1512.1</v>
          </cell>
          <cell r="H22">
            <v>1441.7329999999999</v>
          </cell>
          <cell r="I22">
            <v>1893.2</v>
          </cell>
          <cell r="J22">
            <v>2043.43</v>
          </cell>
          <cell r="K22">
            <v>965.7</v>
          </cell>
          <cell r="L22">
            <v>1043.4199999999998</v>
          </cell>
        </row>
        <row r="23">
          <cell r="E23" t="e">
            <v>#NAME?</v>
          </cell>
          <cell r="F23" t="e">
            <v>#NAME?</v>
          </cell>
          <cell r="G23">
            <v>300.83999999999997</v>
          </cell>
          <cell r="H23">
            <v>295.60000000000002</v>
          </cell>
          <cell r="I23">
            <v>298.38</v>
          </cell>
          <cell r="J23">
            <v>304.88</v>
          </cell>
          <cell r="K23">
            <v>345.29</v>
          </cell>
          <cell r="L23">
            <v>329.12</v>
          </cell>
        </row>
        <row r="24">
          <cell r="E24">
            <v>1353.2397329999999</v>
          </cell>
          <cell r="F24">
            <v>1392.5876036</v>
          </cell>
          <cell r="G24">
            <v>454.9001639999999</v>
          </cell>
          <cell r="H24">
            <v>426.17627479999999</v>
          </cell>
          <cell r="I24">
            <v>564.8930160000001</v>
          </cell>
          <cell r="J24">
            <v>623.0009384</v>
          </cell>
          <cell r="K24">
            <v>333.44655299999999</v>
          </cell>
          <cell r="L24">
            <v>343.41039039999998</v>
          </cell>
        </row>
        <row r="25">
          <cell r="E25">
            <v>4084.9</v>
          </cell>
          <cell r="F25">
            <v>4146.5630000000001</v>
          </cell>
          <cell r="G25">
            <v>1144.3</v>
          </cell>
          <cell r="H25">
            <v>1255.0129999999999</v>
          </cell>
          <cell r="I25">
            <v>1014.1</v>
          </cell>
          <cell r="J25">
            <v>929.46</v>
          </cell>
          <cell r="K25">
            <v>1926.5</v>
          </cell>
          <cell r="L25">
            <v>1962.09</v>
          </cell>
        </row>
        <row r="26">
          <cell r="E26" t="e">
            <v>#NAME?</v>
          </cell>
          <cell r="F26" t="e">
            <v>#NAME?</v>
          </cell>
          <cell r="G26">
            <v>142.1</v>
          </cell>
          <cell r="H26">
            <v>141.1</v>
          </cell>
          <cell r="I26">
            <v>138.94</v>
          </cell>
          <cell r="J26">
            <v>139.19999999999999</v>
          </cell>
          <cell r="K26">
            <v>153.72</v>
          </cell>
          <cell r="L26">
            <v>151.72</v>
          </cell>
        </row>
        <row r="27">
          <cell r="E27">
            <v>599.64566400000012</v>
          </cell>
          <cell r="F27">
            <v>604.15146110000001</v>
          </cell>
          <cell r="G27">
            <v>162.60503</v>
          </cell>
          <cell r="H27">
            <v>177.08233429999999</v>
          </cell>
          <cell r="I27">
            <v>140.89905400000001</v>
          </cell>
          <cell r="J27">
            <v>129.380832</v>
          </cell>
          <cell r="K27">
            <v>296.14158000000003</v>
          </cell>
          <cell r="L27">
            <v>297.68829479999999</v>
          </cell>
        </row>
        <row r="28">
          <cell r="E28">
            <v>1952.885397</v>
          </cell>
          <cell r="F28">
            <v>1996.7390647</v>
          </cell>
          <cell r="G28">
            <v>617.50519399999985</v>
          </cell>
          <cell r="H28">
            <v>603.25860909999994</v>
          </cell>
          <cell r="I28">
            <v>705.79207000000008</v>
          </cell>
          <cell r="J28">
            <v>752.38177040000005</v>
          </cell>
          <cell r="K28">
            <v>629.58813299999997</v>
          </cell>
          <cell r="L28">
            <v>641.09868519999998</v>
          </cell>
        </row>
        <row r="29"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</row>
        <row r="30">
          <cell r="E30">
            <v>1952.885397</v>
          </cell>
          <cell r="F30">
            <v>1996.7390647</v>
          </cell>
          <cell r="G30">
            <v>617.50519399999985</v>
          </cell>
          <cell r="H30">
            <v>603.25860909999994</v>
          </cell>
          <cell r="I30">
            <v>705.79207000000008</v>
          </cell>
          <cell r="J30">
            <v>752.38177040000005</v>
          </cell>
          <cell r="K30">
            <v>629.58813299999997</v>
          </cell>
          <cell r="L30">
            <v>641.09868519999998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Уголь разреза-1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Уголь разреза-2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E36">
            <v>1952.8853969999998</v>
          </cell>
          <cell r="F36">
            <v>1996.7390647000002</v>
          </cell>
          <cell r="G36">
            <v>617.50519399999985</v>
          </cell>
          <cell r="H36">
            <v>603.25860909999994</v>
          </cell>
          <cell r="I36">
            <v>705.79207000000008</v>
          </cell>
          <cell r="J36">
            <v>752.38177040000005</v>
          </cell>
          <cell r="K36">
            <v>629.58813299999997</v>
          </cell>
          <cell r="L36">
            <v>641.09868519999998</v>
          </cell>
        </row>
        <row r="37">
          <cell r="E37">
            <v>1952.8853969999998</v>
          </cell>
          <cell r="F37">
            <v>1996.7390647000002</v>
          </cell>
          <cell r="G37">
            <v>617.50519399999985</v>
          </cell>
          <cell r="H37">
            <v>603.25860909999994</v>
          </cell>
          <cell r="I37">
            <v>705.79207000000008</v>
          </cell>
          <cell r="J37">
            <v>752.38177040000005</v>
          </cell>
          <cell r="K37">
            <v>629.58813299999997</v>
          </cell>
          <cell r="L37">
            <v>641.09868519999998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B41" t="str">
            <v>Торф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B42" t="str">
            <v>Сланцы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4">
          <cell r="E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</row>
        <row r="46">
          <cell r="E46" t="e">
            <v>#NAME?</v>
          </cell>
          <cell r="F46" t="e">
            <v>#NAME?</v>
          </cell>
          <cell r="G46">
            <v>100</v>
          </cell>
          <cell r="H46">
            <v>100</v>
          </cell>
          <cell r="I46">
            <v>100</v>
          </cell>
          <cell r="J46">
            <v>100</v>
          </cell>
          <cell r="K46">
            <v>100</v>
          </cell>
          <cell r="L46">
            <v>100</v>
          </cell>
        </row>
        <row r="47">
          <cell r="B47" t="str">
            <v xml:space="preserve"> - уголь всего, в том числе:</v>
          </cell>
          <cell r="E47" t="e">
            <v>#NAME?</v>
          </cell>
          <cell r="F47" t="e">
            <v>#NAME?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B48" t="str">
            <v>Уголь разреза-1</v>
          </cell>
          <cell r="E48" t="e">
            <v>#NAME?</v>
          </cell>
          <cell r="F48" t="e">
            <v>#NAME?</v>
          </cell>
        </row>
        <row r="49">
          <cell r="B49" t="str">
            <v>Уголь разреза-2</v>
          </cell>
          <cell r="E49" t="e">
            <v>#NAME?</v>
          </cell>
          <cell r="F49" t="e">
            <v>#NAME?</v>
          </cell>
        </row>
        <row r="50">
          <cell r="B50" t="str">
            <v>Добавить строки</v>
          </cell>
        </row>
        <row r="51">
          <cell r="B51" t="str">
            <v xml:space="preserve"> - мазут</v>
          </cell>
          <cell r="E51" t="e">
            <v>#NAME?</v>
          </cell>
          <cell r="F51" t="e">
            <v>#NAME?</v>
          </cell>
        </row>
        <row r="52">
          <cell r="B52" t="str">
            <v xml:space="preserve"> - газ всего, в том числе:</v>
          </cell>
          <cell r="E52" t="e">
            <v>#NAME?</v>
          </cell>
          <cell r="F52" t="e">
            <v>#NAME?</v>
          </cell>
          <cell r="G52">
            <v>100</v>
          </cell>
          <cell r="H52">
            <v>100</v>
          </cell>
          <cell r="I52">
            <v>100</v>
          </cell>
          <cell r="J52">
            <v>100</v>
          </cell>
          <cell r="K52">
            <v>100</v>
          </cell>
          <cell r="L52">
            <v>100</v>
          </cell>
        </row>
        <row r="53">
          <cell r="B53" t="str">
            <v>Газ лимитный</v>
          </cell>
          <cell r="E53" t="e">
            <v>#NAME?</v>
          </cell>
          <cell r="F53" t="e">
            <v>#NAME?</v>
          </cell>
          <cell r="G53">
            <v>100</v>
          </cell>
          <cell r="H53">
            <v>100</v>
          </cell>
          <cell r="I53">
            <v>100</v>
          </cell>
          <cell r="J53">
            <v>100</v>
          </cell>
          <cell r="K53">
            <v>100</v>
          </cell>
          <cell r="L53">
            <v>100</v>
          </cell>
        </row>
        <row r="54">
          <cell r="B54" t="str">
            <v>Газ сверхлимитный</v>
          </cell>
          <cell r="E54" t="e">
            <v>#NAME?</v>
          </cell>
          <cell r="F54" t="e">
            <v>#NAME?</v>
          </cell>
        </row>
        <row r="55">
          <cell r="B55" t="str">
            <v>Газ коммерческий</v>
          </cell>
          <cell r="E55" t="e">
            <v>#NAME?</v>
          </cell>
          <cell r="F55" t="e">
            <v>#NAME?</v>
          </cell>
        </row>
        <row r="56">
          <cell r="B56" t="str">
            <v xml:space="preserve"> - др.виды топлива</v>
          </cell>
          <cell r="E56" t="e">
            <v>#NAME?</v>
          </cell>
          <cell r="F56" t="e">
            <v>#NAME?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B57" t="str">
            <v>Торф</v>
          </cell>
          <cell r="E57" t="e">
            <v>#NAME?</v>
          </cell>
          <cell r="F57" t="e">
            <v>#NAME?</v>
          </cell>
        </row>
        <row r="58">
          <cell r="B58" t="str">
            <v>Сланцы</v>
          </cell>
          <cell r="E58" t="e">
            <v>#NAME?</v>
          </cell>
          <cell r="F58" t="e">
            <v>#NAME?</v>
          </cell>
        </row>
        <row r="59">
          <cell r="B59" t="str">
            <v>Добавить строки</v>
          </cell>
        </row>
        <row r="62">
          <cell r="B62" t="str">
            <v xml:space="preserve"> - уголь всего, в том числе:</v>
          </cell>
          <cell r="C62" t="str">
            <v>Уголь</v>
          </cell>
          <cell r="E62" t="e">
            <v>#NAME?</v>
          </cell>
          <cell r="F62" t="e">
            <v>#NAME?</v>
          </cell>
          <cell r="G62" t="e">
            <v>#NAME?</v>
          </cell>
          <cell r="H62" t="e">
            <v>#NAME?</v>
          </cell>
          <cell r="I62" t="e">
            <v>#NAME?</v>
          </cell>
          <cell r="J62" t="e">
            <v>#NAME?</v>
          </cell>
          <cell r="K62" t="e">
            <v>#NAME?</v>
          </cell>
          <cell r="L62" t="e">
            <v>#NAME?</v>
          </cell>
        </row>
        <row r="63">
          <cell r="B63" t="str">
            <v>Уголь разреза-1</v>
          </cell>
          <cell r="C63" t="str">
            <v>Уголь</v>
          </cell>
          <cell r="E63" t="e">
            <v>#NAME?</v>
          </cell>
          <cell r="F63" t="e">
            <v>#NAME?</v>
          </cell>
        </row>
        <row r="64">
          <cell r="B64" t="str">
            <v>Уголь разреза-2</v>
          </cell>
          <cell r="C64" t="str">
            <v>Уголь</v>
          </cell>
          <cell r="E64" t="e">
            <v>#NAME?</v>
          </cell>
          <cell r="F64" t="e">
            <v>#NAME?</v>
          </cell>
        </row>
        <row r="65">
          <cell r="B65" t="str">
            <v>Добавить строки</v>
          </cell>
        </row>
        <row r="66">
          <cell r="B66" t="str">
            <v xml:space="preserve"> - мазут</v>
          </cell>
          <cell r="C66" t="str">
            <v>Мазут</v>
          </cell>
          <cell r="E66" t="e">
            <v>#NAME?</v>
          </cell>
          <cell r="F66" t="e">
            <v>#NAME?</v>
          </cell>
        </row>
        <row r="67">
          <cell r="B67" t="str">
            <v xml:space="preserve"> - газ всего, в том числе:</v>
          </cell>
          <cell r="C67" t="str">
            <v>Газ</v>
          </cell>
          <cell r="E67" t="e">
            <v>#NAME?</v>
          </cell>
          <cell r="F67" t="e">
            <v>#NAME?</v>
          </cell>
          <cell r="G67" t="e">
            <v>#NAME?</v>
          </cell>
          <cell r="H67" t="e">
            <v>#NAME?</v>
          </cell>
          <cell r="I67" t="e">
            <v>#NAME?</v>
          </cell>
          <cell r="J67" t="e">
            <v>#NAME?</v>
          </cell>
          <cell r="K67" t="e">
            <v>#NAME?</v>
          </cell>
          <cell r="L67" t="e">
            <v>#NAME?</v>
          </cell>
        </row>
        <row r="68">
          <cell r="B68" t="str">
            <v>Газ лимитный</v>
          </cell>
          <cell r="C68" t="str">
            <v>Газ</v>
          </cell>
          <cell r="E68" t="e">
            <v>#NAME?</v>
          </cell>
          <cell r="F68" t="e">
            <v>#NAME?</v>
          </cell>
          <cell r="G68">
            <v>1.141</v>
          </cell>
          <cell r="H68">
            <v>1.141</v>
          </cell>
          <cell r="I68">
            <v>1.141</v>
          </cell>
          <cell r="J68">
            <v>1.141</v>
          </cell>
          <cell r="K68">
            <v>1.141</v>
          </cell>
          <cell r="L68">
            <v>1.141</v>
          </cell>
        </row>
        <row r="69">
          <cell r="B69" t="str">
            <v>Газ сверхлимитный</v>
          </cell>
          <cell r="C69" t="str">
            <v>Газ</v>
          </cell>
          <cell r="E69" t="e">
            <v>#NAME?</v>
          </cell>
          <cell r="F69" t="e">
            <v>#NAME?</v>
          </cell>
        </row>
        <row r="70">
          <cell r="B70" t="str">
            <v>Газ коммерческий</v>
          </cell>
          <cell r="C70" t="str">
            <v>Газ</v>
          </cell>
          <cell r="E70" t="e">
            <v>#NAME?</v>
          </cell>
          <cell r="F70" t="e">
            <v>#NAME?</v>
          </cell>
        </row>
        <row r="71">
          <cell r="B71" t="str">
            <v xml:space="preserve"> - др.виды топлива</v>
          </cell>
          <cell r="C71" t="str">
            <v>Другие виды топлива</v>
          </cell>
          <cell r="E71" t="e">
            <v>#NAME?</v>
          </cell>
          <cell r="F71" t="e">
            <v>#NAME?</v>
          </cell>
          <cell r="G71" t="e">
            <v>#NAME?</v>
          </cell>
          <cell r="H71" t="e">
            <v>#NAME?</v>
          </cell>
          <cell r="I71" t="e">
            <v>#NAME?</v>
          </cell>
          <cell r="J71" t="e">
            <v>#NAME?</v>
          </cell>
          <cell r="K71" t="e">
            <v>#NAME?</v>
          </cell>
          <cell r="L71" t="e">
            <v>#NAME?</v>
          </cell>
        </row>
        <row r="72">
          <cell r="B72" t="str">
            <v>Торф</v>
          </cell>
          <cell r="C72" t="str">
            <v>Другие виды топлива</v>
          </cell>
          <cell r="E72" t="e">
            <v>#NAME?</v>
          </cell>
          <cell r="F72" t="e">
            <v>#NAME?</v>
          </cell>
        </row>
        <row r="73">
          <cell r="B73" t="str">
            <v>Сланцы</v>
          </cell>
          <cell r="C73" t="str">
            <v>Другие виды топлива</v>
          </cell>
          <cell r="E73" t="e">
            <v>#NAME?</v>
          </cell>
          <cell r="F73" t="e">
            <v>#NAME?</v>
          </cell>
        </row>
        <row r="74">
          <cell r="B74" t="str">
            <v>Добавить строки</v>
          </cell>
        </row>
        <row r="77">
          <cell r="B77" t="str">
            <v xml:space="preserve"> - уголь всего, в том числе:</v>
          </cell>
          <cell r="C77" t="str">
            <v>Уголь</v>
          </cell>
          <cell r="E77" t="e">
            <v>#NAME?</v>
          </cell>
          <cell r="F77" t="e">
            <v>#NAME?</v>
          </cell>
          <cell r="G77" t="e">
            <v>#NAME?</v>
          </cell>
          <cell r="H77" t="e">
            <v>#NAME?</v>
          </cell>
          <cell r="I77" t="e">
            <v>#NAME?</v>
          </cell>
          <cell r="J77" t="e">
            <v>#NAME?</v>
          </cell>
          <cell r="K77" t="e">
            <v>#NAME?</v>
          </cell>
          <cell r="L77" t="e">
            <v>#NAME?</v>
          </cell>
        </row>
        <row r="78">
          <cell r="B78" t="str">
            <v>Уголь разреза-1</v>
          </cell>
          <cell r="C78" t="str">
            <v>Уголь</v>
          </cell>
          <cell r="E78" t="e">
            <v>#NAME?</v>
          </cell>
          <cell r="F78" t="e">
            <v>#NAME?</v>
          </cell>
          <cell r="G78" t="e">
            <v>#NAME?</v>
          </cell>
          <cell r="H78" t="e">
            <v>#NAME?</v>
          </cell>
          <cell r="I78" t="e">
            <v>#NAME?</v>
          </cell>
          <cell r="J78" t="e">
            <v>#NAME?</v>
          </cell>
          <cell r="K78" t="e">
            <v>#NAME?</v>
          </cell>
          <cell r="L78" t="e">
            <v>#NAME?</v>
          </cell>
        </row>
        <row r="79">
          <cell r="B79" t="str">
            <v>Уголь разреза-2</v>
          </cell>
          <cell r="C79" t="str">
            <v>Уголь</v>
          </cell>
          <cell r="E79" t="e">
            <v>#NAME?</v>
          </cell>
          <cell r="F79" t="e">
            <v>#NAME?</v>
          </cell>
          <cell r="G79" t="e">
            <v>#NAME?</v>
          </cell>
          <cell r="H79" t="e">
            <v>#NAME?</v>
          </cell>
          <cell r="I79" t="e">
            <v>#NAME?</v>
          </cell>
          <cell r="J79" t="e">
            <v>#NAME?</v>
          </cell>
          <cell r="K79" t="e">
            <v>#NAME?</v>
          </cell>
          <cell r="L79" t="e">
            <v>#NAME?</v>
          </cell>
        </row>
        <row r="80">
          <cell r="B80" t="str">
            <v>Добавить строки</v>
          </cell>
        </row>
        <row r="81">
          <cell r="B81" t="str">
            <v xml:space="preserve"> - мазут</v>
          </cell>
          <cell r="C81" t="str">
            <v>Мазут</v>
          </cell>
          <cell r="E81" t="e">
            <v>#NAME?</v>
          </cell>
          <cell r="F81" t="e">
            <v>#NAME?</v>
          </cell>
          <cell r="G81" t="e">
            <v>#NAME?</v>
          </cell>
          <cell r="H81" t="e">
            <v>#NAME?</v>
          </cell>
          <cell r="I81" t="e">
            <v>#NAME?</v>
          </cell>
          <cell r="J81" t="e">
            <v>#NAME?</v>
          </cell>
          <cell r="K81" t="e">
            <v>#NAME?</v>
          </cell>
          <cell r="L81" t="e">
            <v>#NAME?</v>
          </cell>
        </row>
        <row r="82">
          <cell r="B82" t="str">
            <v xml:space="preserve"> - газ всего, в том числе:</v>
          </cell>
          <cell r="C82" t="str">
            <v>Газ</v>
          </cell>
          <cell r="E82" t="e">
            <v>#NAME?</v>
          </cell>
          <cell r="F82" t="e">
            <v>#NAME?</v>
          </cell>
          <cell r="G82" t="e">
            <v>#NAME?</v>
          </cell>
          <cell r="H82" t="e">
            <v>#NAME?</v>
          </cell>
          <cell r="I82" t="e">
            <v>#NAME?</v>
          </cell>
          <cell r="J82" t="e">
            <v>#NAME?</v>
          </cell>
          <cell r="K82" t="e">
            <v>#NAME?</v>
          </cell>
          <cell r="L82" t="e">
            <v>#NAME?</v>
          </cell>
        </row>
        <row r="83">
          <cell r="B83" t="str">
            <v>Газ лимитный</v>
          </cell>
          <cell r="C83" t="str">
            <v>Газ</v>
          </cell>
          <cell r="E83" t="e">
            <v>#NAME?</v>
          </cell>
          <cell r="F83" t="e">
            <v>#NAME?</v>
          </cell>
          <cell r="G83" t="e">
            <v>#NAME?</v>
          </cell>
          <cell r="H83" t="e">
            <v>#NAME?</v>
          </cell>
          <cell r="I83" t="e">
            <v>#NAME?</v>
          </cell>
          <cell r="J83" t="e">
            <v>#NAME?</v>
          </cell>
          <cell r="K83" t="e">
            <v>#NAME?</v>
          </cell>
          <cell r="L83" t="e">
            <v>#NAME?</v>
          </cell>
        </row>
        <row r="84">
          <cell r="B84" t="str">
            <v>Газ сверхлимитный</v>
          </cell>
          <cell r="C84" t="str">
            <v>Газ</v>
          </cell>
          <cell r="E84" t="e">
            <v>#NAME?</v>
          </cell>
          <cell r="F84" t="e">
            <v>#NAME?</v>
          </cell>
          <cell r="G84" t="e">
            <v>#NAME?</v>
          </cell>
          <cell r="H84" t="e">
            <v>#NAME?</v>
          </cell>
          <cell r="I84" t="e">
            <v>#NAME?</v>
          </cell>
          <cell r="J84" t="e">
            <v>#NAME?</v>
          </cell>
          <cell r="K84" t="e">
            <v>#NAME?</v>
          </cell>
          <cell r="L84" t="e">
            <v>#NAME?</v>
          </cell>
        </row>
        <row r="85">
          <cell r="B85" t="str">
            <v>Газ коммерческий</v>
          </cell>
          <cell r="C85" t="str">
            <v>Газ</v>
          </cell>
          <cell r="E85" t="e">
            <v>#NAME?</v>
          </cell>
          <cell r="F85" t="e">
            <v>#NAME?</v>
          </cell>
          <cell r="G85" t="e">
            <v>#NAME?</v>
          </cell>
          <cell r="H85" t="e">
            <v>#NAME?</v>
          </cell>
          <cell r="I85" t="e">
            <v>#NAME?</v>
          </cell>
          <cell r="J85" t="e">
            <v>#NAME?</v>
          </cell>
          <cell r="K85" t="e">
            <v>#NAME?</v>
          </cell>
          <cell r="L85" t="e">
            <v>#NAME?</v>
          </cell>
        </row>
        <row r="86">
          <cell r="B86" t="str">
            <v xml:space="preserve"> - др.виды топлива</v>
          </cell>
          <cell r="C86" t="str">
            <v>Другие виды топлива</v>
          </cell>
          <cell r="E86" t="e">
            <v>#NAME?</v>
          </cell>
          <cell r="F86" t="e">
            <v>#NAME?</v>
          </cell>
          <cell r="G86" t="e">
            <v>#NAME?</v>
          </cell>
          <cell r="H86" t="e">
            <v>#NAME?</v>
          </cell>
          <cell r="I86" t="e">
            <v>#NAME?</v>
          </cell>
          <cell r="J86" t="e">
            <v>#NAME?</v>
          </cell>
          <cell r="K86" t="e">
            <v>#NAME?</v>
          </cell>
          <cell r="L86" t="e">
            <v>#NAME?</v>
          </cell>
        </row>
        <row r="87">
          <cell r="B87" t="str">
            <v>Торф</v>
          </cell>
          <cell r="C87" t="str">
            <v>Другие виды топлива</v>
          </cell>
          <cell r="E87" t="e">
            <v>#NAME?</v>
          </cell>
          <cell r="F87" t="e">
            <v>#NAME?</v>
          </cell>
          <cell r="G87" t="e">
            <v>#NAME?</v>
          </cell>
          <cell r="H87" t="e">
            <v>#NAME?</v>
          </cell>
          <cell r="I87" t="e">
            <v>#NAME?</v>
          </cell>
          <cell r="J87" t="e">
            <v>#NAME?</v>
          </cell>
          <cell r="K87" t="e">
            <v>#NAME?</v>
          </cell>
          <cell r="L87" t="e">
            <v>#NAME?</v>
          </cell>
        </row>
        <row r="88">
          <cell r="B88" t="str">
            <v>Сланцы</v>
          </cell>
          <cell r="C88" t="str">
            <v>Другие виды топлива</v>
          </cell>
          <cell r="E88" t="e">
            <v>#NAME?</v>
          </cell>
          <cell r="F88" t="e">
            <v>#NAME?</v>
          </cell>
          <cell r="G88" t="e">
            <v>#NAME?</v>
          </cell>
          <cell r="H88" t="e">
            <v>#NAME?</v>
          </cell>
          <cell r="I88" t="e">
            <v>#NAME?</v>
          </cell>
          <cell r="J88" t="e">
            <v>#NAME?</v>
          </cell>
          <cell r="K88" t="e">
            <v>#NAME?</v>
          </cell>
          <cell r="L88" t="e">
            <v>#NAME?</v>
          </cell>
        </row>
        <row r="89">
          <cell r="B89" t="str">
            <v>Добавить строки</v>
          </cell>
        </row>
        <row r="92">
          <cell r="B92" t="str">
            <v xml:space="preserve"> - уголь всего, в том числе:</v>
          </cell>
          <cell r="C92" t="str">
            <v>Уголь</v>
          </cell>
          <cell r="E92" t="e">
            <v>#NAME?</v>
          </cell>
          <cell r="F92" t="e">
            <v>#NAME?</v>
          </cell>
          <cell r="G92" t="e">
            <v>#NAME?</v>
          </cell>
          <cell r="H92" t="e">
            <v>#NAME?</v>
          </cell>
          <cell r="I92" t="e">
            <v>#NAME?</v>
          </cell>
          <cell r="J92" t="e">
            <v>#NAME?</v>
          </cell>
          <cell r="K92" t="e">
            <v>#NAME?</v>
          </cell>
          <cell r="L92" t="e">
            <v>#NAME?</v>
          </cell>
        </row>
        <row r="93">
          <cell r="B93" t="str">
            <v>Уголь разреза-1</v>
          </cell>
          <cell r="C93" t="str">
            <v>Уголь</v>
          </cell>
          <cell r="E93" t="e">
            <v>#NAME?</v>
          </cell>
          <cell r="F93" t="e">
            <v>#NAME?</v>
          </cell>
        </row>
        <row r="94">
          <cell r="B94" t="str">
            <v>Уголь разреза-2</v>
          </cell>
          <cell r="C94" t="str">
            <v>Уголь</v>
          </cell>
          <cell r="E94" t="e">
            <v>#NAME?</v>
          </cell>
          <cell r="F94" t="e">
            <v>#NAME?</v>
          </cell>
        </row>
        <row r="95">
          <cell r="B95" t="str">
            <v>Добавить строки</v>
          </cell>
        </row>
        <row r="96">
          <cell r="B96" t="str">
            <v xml:space="preserve"> - мазут</v>
          </cell>
          <cell r="C96" t="str">
            <v>Мазут</v>
          </cell>
          <cell r="E96" t="e">
            <v>#NAME?</v>
          </cell>
          <cell r="F96" t="e">
            <v>#NAME?</v>
          </cell>
        </row>
        <row r="97">
          <cell r="B97" t="str">
            <v xml:space="preserve"> - газ всего, в том числе:</v>
          </cell>
          <cell r="C97" t="str">
            <v>Газ</v>
          </cell>
          <cell r="E97" t="e">
            <v>#NAME?</v>
          </cell>
          <cell r="F97" t="e">
            <v>#NAME?</v>
          </cell>
          <cell r="G97" t="e">
            <v>#NAME?</v>
          </cell>
          <cell r="H97" t="e">
            <v>#NAME?</v>
          </cell>
          <cell r="I97" t="e">
            <v>#NAME?</v>
          </cell>
          <cell r="J97" t="e">
            <v>#NAME?</v>
          </cell>
          <cell r="K97" t="e">
            <v>#NAME?</v>
          </cell>
          <cell r="L97" t="e">
            <v>#NAME?</v>
          </cell>
        </row>
        <row r="98">
          <cell r="B98" t="str">
            <v>Газ лимитный</v>
          </cell>
          <cell r="C98" t="str">
            <v>Газ</v>
          </cell>
          <cell r="E98" t="e">
            <v>#NAME?</v>
          </cell>
          <cell r="F98" t="e">
            <v>#NAME?</v>
          </cell>
          <cell r="G98">
            <v>910.69929999999999</v>
          </cell>
          <cell r="H98">
            <v>910.69929999999999</v>
          </cell>
          <cell r="I98">
            <v>909.63199999999995</v>
          </cell>
          <cell r="J98">
            <v>909.63199999999995</v>
          </cell>
          <cell r="K98">
            <v>908.90499999999997</v>
          </cell>
          <cell r="L98">
            <v>908.90499999999997</v>
          </cell>
        </row>
        <row r="99">
          <cell r="B99" t="str">
            <v>Газ сверхлимитный</v>
          </cell>
          <cell r="C99" t="str">
            <v>Газ</v>
          </cell>
          <cell r="E99" t="e">
            <v>#NAME?</v>
          </cell>
          <cell r="F99" t="e">
            <v>#NAME?</v>
          </cell>
        </row>
        <row r="100">
          <cell r="B100" t="str">
            <v>Газ коммерческий</v>
          </cell>
          <cell r="C100" t="str">
            <v>Газ</v>
          </cell>
          <cell r="E100" t="e">
            <v>#NAME?</v>
          </cell>
          <cell r="F100" t="e">
            <v>#NAME?</v>
          </cell>
        </row>
        <row r="101">
          <cell r="B101" t="str">
            <v xml:space="preserve"> - др.виды топлива</v>
          </cell>
          <cell r="C101" t="str">
            <v>Другие виды топлива</v>
          </cell>
          <cell r="E101" t="e">
            <v>#NAME?</v>
          </cell>
          <cell r="F101" t="e">
            <v>#NAME?</v>
          </cell>
          <cell r="G101" t="e">
            <v>#NAME?</v>
          </cell>
          <cell r="H101" t="e">
            <v>#NAME?</v>
          </cell>
          <cell r="I101" t="e">
            <v>#NAME?</v>
          </cell>
          <cell r="J101" t="e">
            <v>#NAME?</v>
          </cell>
          <cell r="K101" t="e">
            <v>#NAME?</v>
          </cell>
          <cell r="L101" t="e">
            <v>#NAME?</v>
          </cell>
        </row>
        <row r="102">
          <cell r="B102" t="str">
            <v>Торф</v>
          </cell>
          <cell r="C102" t="str">
            <v>Другие виды топлива</v>
          </cell>
          <cell r="E102" t="e">
            <v>#NAME?</v>
          </cell>
          <cell r="F102" t="e">
            <v>#NAME?</v>
          </cell>
        </row>
        <row r="103">
          <cell r="B103" t="str">
            <v>Сланцы</v>
          </cell>
          <cell r="C103" t="str">
            <v>Другие виды топлива</v>
          </cell>
          <cell r="E103" t="e">
            <v>#NAME?</v>
          </cell>
          <cell r="F103" t="e">
            <v>#NAME?</v>
          </cell>
        </row>
        <row r="104">
          <cell r="B104" t="str">
            <v>Добавить строки</v>
          </cell>
        </row>
        <row r="106">
          <cell r="E106" t="e">
            <v>#NAME?</v>
          </cell>
          <cell r="F106" t="e">
            <v>#NAME?</v>
          </cell>
          <cell r="G106" t="e">
            <v>#NAME?</v>
          </cell>
          <cell r="H106" t="e">
            <v>#NAME?</v>
          </cell>
          <cell r="I106" t="e">
            <v>#NAME?</v>
          </cell>
          <cell r="J106" t="e">
            <v>#NAME?</v>
          </cell>
          <cell r="K106" t="e">
            <v>#NAME?</v>
          </cell>
          <cell r="L106" t="e">
            <v>#NAME?</v>
          </cell>
        </row>
        <row r="107">
          <cell r="B107" t="str">
            <v xml:space="preserve"> - уголь всего, в том числе:</v>
          </cell>
          <cell r="C107" t="str">
            <v>Уголь</v>
          </cell>
          <cell r="E107" t="e">
            <v>#NAME?</v>
          </cell>
          <cell r="F107" t="e">
            <v>#NAME?</v>
          </cell>
          <cell r="G107" t="e">
            <v>#NAME?</v>
          </cell>
          <cell r="H107" t="e">
            <v>#NAME?</v>
          </cell>
          <cell r="I107" t="e">
            <v>#NAME?</v>
          </cell>
          <cell r="J107" t="e">
            <v>#NAME?</v>
          </cell>
          <cell r="K107" t="e">
            <v>#NAME?</v>
          </cell>
          <cell r="L107" t="e">
            <v>#NAME?</v>
          </cell>
        </row>
        <row r="108">
          <cell r="B108" t="str">
            <v>Уголь разреза-1</v>
          </cell>
          <cell r="C108" t="str">
            <v>Уголь</v>
          </cell>
          <cell r="E108" t="e">
            <v>#NAME?</v>
          </cell>
          <cell r="F108" t="e">
            <v>#NAME?</v>
          </cell>
          <cell r="G108" t="e">
            <v>#NAME?</v>
          </cell>
          <cell r="H108" t="e">
            <v>#NAME?</v>
          </cell>
          <cell r="I108" t="e">
            <v>#NAME?</v>
          </cell>
          <cell r="J108" t="e">
            <v>#NAME?</v>
          </cell>
          <cell r="K108" t="e">
            <v>#NAME?</v>
          </cell>
          <cell r="L108" t="e">
            <v>#NAME?</v>
          </cell>
        </row>
        <row r="109">
          <cell r="B109" t="str">
            <v>Уголь разреза-2</v>
          </cell>
          <cell r="C109" t="str">
            <v>Уголь</v>
          </cell>
          <cell r="E109" t="e">
            <v>#NAME?</v>
          </cell>
          <cell r="F109" t="e">
            <v>#NAME?</v>
          </cell>
          <cell r="G109" t="e">
            <v>#NAME?</v>
          </cell>
          <cell r="H109" t="e">
            <v>#NAME?</v>
          </cell>
          <cell r="I109" t="e">
            <v>#NAME?</v>
          </cell>
          <cell r="J109" t="e">
            <v>#NAME?</v>
          </cell>
          <cell r="K109" t="e">
            <v>#NAME?</v>
          </cell>
          <cell r="L109" t="e">
            <v>#NAME?</v>
          </cell>
        </row>
        <row r="110">
          <cell r="B110" t="str">
            <v>Добавить строки</v>
          </cell>
        </row>
        <row r="111">
          <cell r="B111" t="str">
            <v xml:space="preserve"> - мазут</v>
          </cell>
          <cell r="C111" t="str">
            <v>Мазут</v>
          </cell>
          <cell r="E111" t="e">
            <v>#NAME?</v>
          </cell>
          <cell r="F111" t="e">
            <v>#NAME?</v>
          </cell>
          <cell r="G111" t="e">
            <v>#NAME?</v>
          </cell>
          <cell r="H111" t="e">
            <v>#NAME?</v>
          </cell>
          <cell r="I111" t="e">
            <v>#NAME?</v>
          </cell>
          <cell r="J111" t="e">
            <v>#NAME?</v>
          </cell>
          <cell r="K111" t="e">
            <v>#NAME?</v>
          </cell>
          <cell r="L111" t="e">
            <v>#NAME?</v>
          </cell>
        </row>
        <row r="112">
          <cell r="B112" t="str">
            <v xml:space="preserve"> - газ всего, в том числе:</v>
          </cell>
          <cell r="C112" t="str">
            <v>Газ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  <cell r="J112" t="e">
            <v>#NAME?</v>
          </cell>
          <cell r="K112" t="e">
            <v>#NAME?</v>
          </cell>
          <cell r="L112" t="e">
            <v>#NAME?</v>
          </cell>
        </row>
        <row r="113">
          <cell r="B113" t="str">
            <v>Газ лимитный</v>
          </cell>
          <cell r="C113" t="str">
            <v>Газ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  <cell r="J113" t="e">
            <v>#NAME?</v>
          </cell>
          <cell r="K113" t="e">
            <v>#NAME?</v>
          </cell>
          <cell r="L113" t="e">
            <v>#NAME?</v>
          </cell>
        </row>
        <row r="114">
          <cell r="B114" t="str">
            <v>Газ сверхлимитный</v>
          </cell>
          <cell r="C114" t="str">
            <v>Газ</v>
          </cell>
          <cell r="E114" t="e">
            <v>#NAME?</v>
          </cell>
          <cell r="F114" t="e">
            <v>#NAME?</v>
          </cell>
          <cell r="G114" t="e">
            <v>#NAME?</v>
          </cell>
          <cell r="H114" t="e">
            <v>#NAME?</v>
          </cell>
          <cell r="I114" t="e">
            <v>#NAME?</v>
          </cell>
          <cell r="J114" t="e">
            <v>#NAME?</v>
          </cell>
          <cell r="K114" t="e">
            <v>#NAME?</v>
          </cell>
          <cell r="L114" t="e">
            <v>#NAME?</v>
          </cell>
        </row>
        <row r="115">
          <cell r="B115" t="str">
            <v>Газ коммерческий</v>
          </cell>
          <cell r="C115" t="str">
            <v>Газ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  <cell r="J115" t="e">
            <v>#NAME?</v>
          </cell>
          <cell r="K115" t="e">
            <v>#NAME?</v>
          </cell>
          <cell r="L115" t="e">
            <v>#NAME?</v>
          </cell>
        </row>
        <row r="116">
          <cell r="B116" t="str">
            <v xml:space="preserve"> - др.виды топлива</v>
          </cell>
          <cell r="C116" t="str">
            <v>Другие виды топлива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  <cell r="J116" t="e">
            <v>#NAME?</v>
          </cell>
          <cell r="K116" t="e">
            <v>#NAME?</v>
          </cell>
          <cell r="L116" t="e">
            <v>#NAME?</v>
          </cell>
        </row>
        <row r="117">
          <cell r="B117" t="str">
            <v>Торф</v>
          </cell>
          <cell r="C117" t="str">
            <v>Другие виды топлива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  <cell r="J117" t="e">
            <v>#NAME?</v>
          </cell>
          <cell r="K117" t="e">
            <v>#NAME?</v>
          </cell>
          <cell r="L117" t="e">
            <v>#NAME?</v>
          </cell>
        </row>
        <row r="118">
          <cell r="B118" t="str">
            <v>Сланцы</v>
          </cell>
          <cell r="C118" t="str">
            <v>Другие виды топлива</v>
          </cell>
          <cell r="E118" t="e">
            <v>#NAME?</v>
          </cell>
          <cell r="F118" t="e">
            <v>#NAME?</v>
          </cell>
          <cell r="G118" t="e">
            <v>#NAME?</v>
          </cell>
          <cell r="H118" t="e">
            <v>#NAME?</v>
          </cell>
          <cell r="I118" t="e">
            <v>#NAME?</v>
          </cell>
          <cell r="J118" t="e">
            <v>#NAME?</v>
          </cell>
          <cell r="K118" t="e">
            <v>#NAME?</v>
          </cell>
          <cell r="L118" t="e">
            <v>#NAME?</v>
          </cell>
        </row>
        <row r="119">
          <cell r="B119" t="str">
            <v>Добавить строки</v>
          </cell>
        </row>
        <row r="120"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  <cell r="J120" t="e">
            <v>#NAME?</v>
          </cell>
          <cell r="K120" t="e">
            <v>#NAME?</v>
          </cell>
          <cell r="L120" t="e">
            <v>#NAME?</v>
          </cell>
        </row>
        <row r="123">
          <cell r="B123" t="str">
            <v xml:space="preserve"> - уголь всего, в том числе:</v>
          </cell>
          <cell r="C123" t="str">
            <v>Уголь</v>
          </cell>
          <cell r="E123" t="e">
            <v>#NAME?</v>
          </cell>
          <cell r="F123" t="e">
            <v>#NAME?</v>
          </cell>
          <cell r="G123" t="e">
            <v>#NAME?</v>
          </cell>
          <cell r="H123" t="e">
            <v>#NAME?</v>
          </cell>
          <cell r="I123" t="e">
            <v>#NAME?</v>
          </cell>
          <cell r="J123" t="e">
            <v>#NAME?</v>
          </cell>
          <cell r="K123" t="e">
            <v>#NAME?</v>
          </cell>
          <cell r="L123" t="e">
            <v>#NAME?</v>
          </cell>
        </row>
        <row r="124">
          <cell r="B124" t="str">
            <v>Уголь разреза-1</v>
          </cell>
          <cell r="C124" t="str">
            <v>Уголь</v>
          </cell>
          <cell r="E124" t="e">
            <v>#NAME?</v>
          </cell>
          <cell r="F124" t="e">
            <v>#NAME?</v>
          </cell>
        </row>
        <row r="125">
          <cell r="B125" t="str">
            <v>Уголь разреза-2</v>
          </cell>
          <cell r="C125" t="str">
            <v>Уголь</v>
          </cell>
          <cell r="E125" t="e">
            <v>#NAME?</v>
          </cell>
          <cell r="F125" t="e">
            <v>#NAME?</v>
          </cell>
        </row>
        <row r="126">
          <cell r="B126" t="str">
            <v>Добавить строки</v>
          </cell>
        </row>
        <row r="127">
          <cell r="B127" t="str">
            <v xml:space="preserve"> - мазут</v>
          </cell>
          <cell r="C127" t="str">
            <v>Мазут</v>
          </cell>
          <cell r="E127" t="e">
            <v>#NAME?</v>
          </cell>
          <cell r="F127" t="e">
            <v>#NAME?</v>
          </cell>
        </row>
        <row r="128">
          <cell r="B128" t="str">
            <v xml:space="preserve"> - газ всего, в том числе:</v>
          </cell>
          <cell r="C128" t="str">
            <v>Газ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  <cell r="J128" t="e">
            <v>#NAME?</v>
          </cell>
          <cell r="K128" t="e">
            <v>#NAME?</v>
          </cell>
          <cell r="L128" t="e">
            <v>#NAME?</v>
          </cell>
        </row>
        <row r="129">
          <cell r="B129" t="str">
            <v>Газ лимитный</v>
          </cell>
          <cell r="C129" t="str">
            <v>Газ</v>
          </cell>
          <cell r="E129" t="e">
            <v>#NAME?</v>
          </cell>
          <cell r="F129" t="e">
            <v>#NAME?</v>
          </cell>
          <cell r="G129">
            <v>61.690399999999997</v>
          </cell>
          <cell r="H129">
            <v>61.690399999999997</v>
          </cell>
          <cell r="I129">
            <v>95.418999999999997</v>
          </cell>
          <cell r="J129">
            <v>95.418999999999997</v>
          </cell>
          <cell r="K129">
            <v>72.012299999999996</v>
          </cell>
          <cell r="L129">
            <v>72.012299999999996</v>
          </cell>
        </row>
        <row r="130">
          <cell r="B130" t="str">
            <v>Газ сверхлимитный</v>
          </cell>
          <cell r="C130" t="str">
            <v>Газ</v>
          </cell>
          <cell r="E130" t="e">
            <v>#NAME?</v>
          </cell>
          <cell r="F130" t="e">
            <v>#NAME?</v>
          </cell>
        </row>
        <row r="131">
          <cell r="B131" t="str">
            <v>Газ коммерческий</v>
          </cell>
          <cell r="C131" t="str">
            <v>Газ</v>
          </cell>
          <cell r="E131" t="e">
            <v>#NAME?</v>
          </cell>
          <cell r="F131" t="e">
            <v>#NAME?</v>
          </cell>
        </row>
        <row r="132">
          <cell r="B132" t="str">
            <v xml:space="preserve"> - др.виды топлива</v>
          </cell>
          <cell r="C132" t="str">
            <v>Другие виды топлива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  <cell r="J132" t="e">
            <v>#NAME?</v>
          </cell>
          <cell r="K132" t="e">
            <v>#NAME?</v>
          </cell>
          <cell r="L132" t="e">
            <v>#NAME?</v>
          </cell>
        </row>
        <row r="133">
          <cell r="B133" t="str">
            <v>Торф</v>
          </cell>
          <cell r="C133" t="str">
            <v>Другие виды топлива</v>
          </cell>
          <cell r="E133" t="e">
            <v>#NAME?</v>
          </cell>
          <cell r="F133" t="e">
            <v>#NAME?</v>
          </cell>
        </row>
        <row r="134">
          <cell r="B134" t="str">
            <v>Сланцы</v>
          </cell>
          <cell r="C134" t="str">
            <v>Другие виды топлива</v>
          </cell>
          <cell r="E134" t="e">
            <v>#NAME?</v>
          </cell>
          <cell r="F134" t="e">
            <v>#NAME?</v>
          </cell>
        </row>
        <row r="135">
          <cell r="B135" t="str">
            <v>Добавить строки</v>
          </cell>
        </row>
        <row r="137">
          <cell r="E137" t="e">
            <v>#NAME?</v>
          </cell>
          <cell r="F137" t="e">
            <v>#NAME?</v>
          </cell>
          <cell r="G137" t="e">
            <v>#NAME?</v>
          </cell>
          <cell r="H137" t="e">
            <v>#NAME?</v>
          </cell>
          <cell r="I137" t="e">
            <v>#NAME?</v>
          </cell>
          <cell r="J137" t="e">
            <v>#NAME?</v>
          </cell>
          <cell r="K137" t="e">
            <v>#NAME?</v>
          </cell>
          <cell r="L137" t="e">
            <v>#NAME?</v>
          </cell>
        </row>
        <row r="138">
          <cell r="B138" t="str">
            <v xml:space="preserve"> - уголь всего, в том числе:</v>
          </cell>
          <cell r="C138" t="str">
            <v>Уголь</v>
          </cell>
          <cell r="E138" t="e">
            <v>#NAME?</v>
          </cell>
          <cell r="F138" t="e">
            <v>#NAME?</v>
          </cell>
          <cell r="G138" t="e">
            <v>#NAME?</v>
          </cell>
          <cell r="H138" t="e">
            <v>#NAME?</v>
          </cell>
          <cell r="I138" t="e">
            <v>#NAME?</v>
          </cell>
          <cell r="J138" t="e">
            <v>#NAME?</v>
          </cell>
          <cell r="K138" t="e">
            <v>#NAME?</v>
          </cell>
          <cell r="L138" t="e">
            <v>#NAME?</v>
          </cell>
        </row>
        <row r="139">
          <cell r="B139" t="str">
            <v>Уголь разреза-1</v>
          </cell>
          <cell r="C139" t="str">
            <v>Уголь</v>
          </cell>
          <cell r="E139" t="e">
            <v>#NAME?</v>
          </cell>
          <cell r="F139" t="e">
            <v>#NAME?</v>
          </cell>
          <cell r="G139" t="e">
            <v>#NAME?</v>
          </cell>
          <cell r="H139" t="e">
            <v>#NAME?</v>
          </cell>
          <cell r="I139" t="e">
            <v>#NAME?</v>
          </cell>
          <cell r="J139" t="e">
            <v>#NAME?</v>
          </cell>
          <cell r="K139" t="e">
            <v>#NAME?</v>
          </cell>
          <cell r="L139" t="e">
            <v>#NAME?</v>
          </cell>
        </row>
        <row r="140">
          <cell r="B140" t="str">
            <v>Уголь разреза-2</v>
          </cell>
          <cell r="C140" t="str">
            <v>Уголь</v>
          </cell>
          <cell r="E140" t="e">
            <v>#NAME?</v>
          </cell>
          <cell r="F140" t="e">
            <v>#NAME?</v>
          </cell>
          <cell r="G140" t="e">
            <v>#NAME?</v>
          </cell>
          <cell r="H140" t="e">
            <v>#NAME?</v>
          </cell>
          <cell r="I140" t="e">
            <v>#NAME?</v>
          </cell>
          <cell r="J140" t="e">
            <v>#NAME?</v>
          </cell>
          <cell r="K140" t="e">
            <v>#NAME?</v>
          </cell>
          <cell r="L140" t="e">
            <v>#NAME?</v>
          </cell>
        </row>
        <row r="141">
          <cell r="B141" t="str">
            <v>Добавить строки</v>
          </cell>
        </row>
        <row r="142">
          <cell r="B142" t="str">
            <v xml:space="preserve"> - мазут</v>
          </cell>
          <cell r="C142" t="str">
            <v>Мазут</v>
          </cell>
          <cell r="E142" t="e">
            <v>#NAME?</v>
          </cell>
          <cell r="F142" t="e">
            <v>#NAME?</v>
          </cell>
          <cell r="G142" t="e">
            <v>#NAME?</v>
          </cell>
          <cell r="H142" t="e">
            <v>#NAME?</v>
          </cell>
          <cell r="I142" t="e">
            <v>#NAME?</v>
          </cell>
          <cell r="J142" t="e">
            <v>#NAME?</v>
          </cell>
          <cell r="K142" t="e">
            <v>#NAME?</v>
          </cell>
          <cell r="L142" t="e">
            <v>#NAME?</v>
          </cell>
        </row>
        <row r="143">
          <cell r="B143" t="str">
            <v xml:space="preserve"> - газ всего, в том числе:</v>
          </cell>
          <cell r="C143" t="str">
            <v>Газ</v>
          </cell>
          <cell r="E143" t="e">
            <v>#NAME?</v>
          </cell>
          <cell r="F143" t="e">
            <v>#NAME?</v>
          </cell>
          <cell r="G143" t="e">
            <v>#NAME?</v>
          </cell>
          <cell r="H143" t="e">
            <v>#NAME?</v>
          </cell>
          <cell r="I143" t="e">
            <v>#NAME?</v>
          </cell>
          <cell r="J143" t="e">
            <v>#NAME?</v>
          </cell>
          <cell r="K143" t="e">
            <v>#NAME?</v>
          </cell>
          <cell r="L143" t="e">
            <v>#NAME?</v>
          </cell>
        </row>
        <row r="144">
          <cell r="B144" t="str">
            <v>Газ лимитный</v>
          </cell>
          <cell r="C144" t="str">
            <v>Газ</v>
          </cell>
          <cell r="E144" t="e">
            <v>#NAME?</v>
          </cell>
          <cell r="F144" t="e">
            <v>#NAME?</v>
          </cell>
          <cell r="G144" t="e">
            <v>#NAME?</v>
          </cell>
          <cell r="H144" t="e">
            <v>#NAME?</v>
          </cell>
          <cell r="I144" t="e">
            <v>#NAME?</v>
          </cell>
          <cell r="J144" t="e">
            <v>#NAME?</v>
          </cell>
          <cell r="K144" t="e">
            <v>#NAME?</v>
          </cell>
          <cell r="L144" t="e">
            <v>#NAME?</v>
          </cell>
        </row>
        <row r="145">
          <cell r="B145" t="str">
            <v>Газ сверхлимитный</v>
          </cell>
          <cell r="C145" t="str">
            <v>Газ</v>
          </cell>
          <cell r="E145" t="e">
            <v>#NAME?</v>
          </cell>
          <cell r="F145" t="e">
            <v>#NAME?</v>
          </cell>
          <cell r="G145" t="e">
            <v>#NAME?</v>
          </cell>
          <cell r="H145" t="e">
            <v>#NAME?</v>
          </cell>
          <cell r="I145" t="e">
            <v>#NAME?</v>
          </cell>
          <cell r="J145" t="e">
            <v>#NAME?</v>
          </cell>
          <cell r="K145" t="e">
            <v>#NAME?</v>
          </cell>
          <cell r="L145" t="e">
            <v>#NAME?</v>
          </cell>
        </row>
        <row r="146">
          <cell r="B146" t="str">
            <v>Газ коммерческий</v>
          </cell>
          <cell r="C146" t="str">
            <v>Газ</v>
          </cell>
          <cell r="E146" t="e">
            <v>#NAME?</v>
          </cell>
          <cell r="F146" t="e">
            <v>#NAME?</v>
          </cell>
          <cell r="G146" t="e">
            <v>#NAME?</v>
          </cell>
          <cell r="H146" t="e">
            <v>#NAME?</v>
          </cell>
          <cell r="I146" t="e">
            <v>#NAME?</v>
          </cell>
          <cell r="J146" t="e">
            <v>#NAME?</v>
          </cell>
          <cell r="K146" t="e">
            <v>#NAME?</v>
          </cell>
          <cell r="L146" t="e">
            <v>#NAME?</v>
          </cell>
        </row>
        <row r="147">
          <cell r="B147" t="str">
            <v xml:space="preserve"> - др.виды топлива</v>
          </cell>
          <cell r="C147" t="str">
            <v>Другие виды топлива</v>
          </cell>
          <cell r="E147" t="e">
            <v>#NAME?</v>
          </cell>
          <cell r="F147" t="e">
            <v>#NAME?</v>
          </cell>
          <cell r="G147" t="e">
            <v>#NAME?</v>
          </cell>
          <cell r="H147" t="e">
            <v>#NAME?</v>
          </cell>
          <cell r="I147" t="e">
            <v>#NAME?</v>
          </cell>
          <cell r="J147" t="e">
            <v>#NAME?</v>
          </cell>
          <cell r="K147" t="e">
            <v>#NAME?</v>
          </cell>
          <cell r="L147" t="e">
            <v>#NAME?</v>
          </cell>
        </row>
        <row r="148">
          <cell r="B148" t="str">
            <v>Торф</v>
          </cell>
          <cell r="C148" t="str">
            <v>Другие виды топлива</v>
          </cell>
          <cell r="E148" t="e">
            <v>#NAME?</v>
          </cell>
          <cell r="F148" t="e">
            <v>#NAME?</v>
          </cell>
          <cell r="G148" t="e">
            <v>#NAME?</v>
          </cell>
          <cell r="H148" t="e">
            <v>#NAME?</v>
          </cell>
          <cell r="I148" t="e">
            <v>#NAME?</v>
          </cell>
          <cell r="J148" t="e">
            <v>#NAME?</v>
          </cell>
          <cell r="K148" t="e">
            <v>#NAME?</v>
          </cell>
          <cell r="L148" t="e">
            <v>#NAME?</v>
          </cell>
        </row>
        <row r="149">
          <cell r="B149" t="str">
            <v>Сланцы</v>
          </cell>
          <cell r="C149" t="str">
            <v>Другие виды топлива</v>
          </cell>
          <cell r="E149" t="e">
            <v>#NAME?</v>
          </cell>
          <cell r="F149" t="e">
            <v>#NAME?</v>
          </cell>
          <cell r="G149" t="e">
            <v>#NAME?</v>
          </cell>
          <cell r="H149" t="e">
            <v>#NAME?</v>
          </cell>
          <cell r="I149" t="e">
            <v>#NAME?</v>
          </cell>
          <cell r="J149" t="e">
            <v>#NAME?</v>
          </cell>
          <cell r="K149" t="e">
            <v>#NAME?</v>
          </cell>
          <cell r="L149" t="e">
            <v>#NAME?</v>
          </cell>
        </row>
        <row r="150">
          <cell r="B150" t="str">
            <v>Добавить строки</v>
          </cell>
        </row>
        <row r="151">
          <cell r="E151" t="e">
            <v>#NAME?</v>
          </cell>
          <cell r="F151" t="e">
            <v>#NAME?</v>
          </cell>
          <cell r="G151" t="e">
            <v>#NAME?</v>
          </cell>
          <cell r="H151" t="e">
            <v>#NAME?</v>
          </cell>
          <cell r="I151" t="e">
            <v>#NAME?</v>
          </cell>
          <cell r="J151" t="e">
            <v>#NAME?</v>
          </cell>
          <cell r="K151" t="e">
            <v>#NAME?</v>
          </cell>
          <cell r="L151" t="e">
            <v>#NAME?</v>
          </cell>
        </row>
        <row r="153">
          <cell r="E153" t="e">
            <v>#NAME?</v>
          </cell>
          <cell r="F153" t="e">
            <v>#NAME?</v>
          </cell>
          <cell r="G153" t="e">
            <v>#NAME?</v>
          </cell>
          <cell r="H153" t="e">
            <v>#NAME?</v>
          </cell>
          <cell r="I153" t="e">
            <v>#NAME?</v>
          </cell>
          <cell r="J153" t="e">
            <v>#NAME?</v>
          </cell>
          <cell r="K153" t="e">
            <v>#NAME?</v>
          </cell>
          <cell r="L153" t="e">
            <v>#NAME?</v>
          </cell>
        </row>
        <row r="154">
          <cell r="B154" t="str">
            <v xml:space="preserve"> - уголь всего, в том числе:</v>
          </cell>
          <cell r="C154" t="str">
            <v>Уголь</v>
          </cell>
          <cell r="E154" t="e">
            <v>#NAME?</v>
          </cell>
          <cell r="F154" t="e">
            <v>#NAME?</v>
          </cell>
          <cell r="G154" t="e">
            <v>#NAME?</v>
          </cell>
          <cell r="H154" t="e">
            <v>#NAME?</v>
          </cell>
          <cell r="I154" t="e">
            <v>#NAME?</v>
          </cell>
          <cell r="J154" t="e">
            <v>#NAME?</v>
          </cell>
          <cell r="K154" t="e">
            <v>#NAME?</v>
          </cell>
          <cell r="L154" t="e">
            <v>#NAME?</v>
          </cell>
        </row>
        <row r="155">
          <cell r="B155" t="str">
            <v>Уголь разреза-1</v>
          </cell>
          <cell r="C155" t="str">
            <v>Уголь</v>
          </cell>
          <cell r="E155" t="e">
            <v>#NAME?</v>
          </cell>
          <cell r="F155" t="e">
            <v>#NAME?</v>
          </cell>
          <cell r="G155" t="e">
            <v>#NAME?</v>
          </cell>
          <cell r="H155" t="e">
            <v>#NAME?</v>
          </cell>
          <cell r="I155" t="e">
            <v>#NAME?</v>
          </cell>
          <cell r="J155" t="e">
            <v>#NAME?</v>
          </cell>
          <cell r="K155" t="e">
            <v>#NAME?</v>
          </cell>
          <cell r="L155" t="e">
            <v>#NAME?</v>
          </cell>
        </row>
        <row r="156">
          <cell r="B156" t="str">
            <v>Уголь разреза-2</v>
          </cell>
          <cell r="C156" t="str">
            <v>Уголь</v>
          </cell>
          <cell r="E156" t="e">
            <v>#NAME?</v>
          </cell>
          <cell r="F156" t="e">
            <v>#NAME?</v>
          </cell>
          <cell r="G156" t="e">
            <v>#NAME?</v>
          </cell>
          <cell r="H156" t="e">
            <v>#NAME?</v>
          </cell>
          <cell r="I156" t="e">
            <v>#NAME?</v>
          </cell>
          <cell r="J156" t="e">
            <v>#NAME?</v>
          </cell>
          <cell r="K156" t="e">
            <v>#NAME?</v>
          </cell>
          <cell r="L156" t="e">
            <v>#NAME?</v>
          </cell>
        </row>
        <row r="157">
          <cell r="B157" t="str">
            <v>Добавить строки</v>
          </cell>
        </row>
        <row r="158">
          <cell r="B158" t="str">
            <v xml:space="preserve"> - мазут</v>
          </cell>
          <cell r="C158" t="str">
            <v>Мазут</v>
          </cell>
          <cell r="E158" t="e">
            <v>#NAME?</v>
          </cell>
          <cell r="F158" t="e">
            <v>#NAME?</v>
          </cell>
          <cell r="G158" t="e">
            <v>#NAME?</v>
          </cell>
          <cell r="H158" t="e">
            <v>#NAME?</v>
          </cell>
          <cell r="I158" t="e">
            <v>#NAME?</v>
          </cell>
          <cell r="J158" t="e">
            <v>#NAME?</v>
          </cell>
          <cell r="K158" t="e">
            <v>#NAME?</v>
          </cell>
          <cell r="L158" t="e">
            <v>#NAME?</v>
          </cell>
        </row>
        <row r="159">
          <cell r="B159" t="str">
            <v xml:space="preserve"> - газ всего, в том числе:</v>
          </cell>
          <cell r="C159" t="str">
            <v>Газ</v>
          </cell>
          <cell r="E159" t="e">
            <v>#NAME?</v>
          </cell>
          <cell r="F159" t="e">
            <v>#NAME?</v>
          </cell>
          <cell r="G159" t="e">
            <v>#NAME?</v>
          </cell>
          <cell r="H159" t="e">
            <v>#NAME?</v>
          </cell>
          <cell r="I159" t="e">
            <v>#NAME?</v>
          </cell>
          <cell r="J159" t="e">
            <v>#NAME?</v>
          </cell>
          <cell r="K159" t="e">
            <v>#NAME?</v>
          </cell>
          <cell r="L159" t="e">
            <v>#NAME?</v>
          </cell>
        </row>
        <row r="160">
          <cell r="B160" t="str">
            <v>Газ лимитный</v>
          </cell>
          <cell r="C160" t="str">
            <v>Газ</v>
          </cell>
          <cell r="E160" t="e">
            <v>#NAME?</v>
          </cell>
          <cell r="F160" t="e">
            <v>#NAME?</v>
          </cell>
          <cell r="G160" t="e">
            <v>#NAME?</v>
          </cell>
          <cell r="H160" t="e">
            <v>#NAME?</v>
          </cell>
          <cell r="I160" t="e">
            <v>#NAME?</v>
          </cell>
          <cell r="J160" t="e">
            <v>#NAME?</v>
          </cell>
          <cell r="K160" t="e">
            <v>#NAME?</v>
          </cell>
          <cell r="L160" t="e">
            <v>#NAME?</v>
          </cell>
        </row>
        <row r="161">
          <cell r="B161" t="str">
            <v>Газ сверхлимитный</v>
          </cell>
          <cell r="C161" t="str">
            <v>Газ</v>
          </cell>
          <cell r="E161" t="e">
            <v>#NAME?</v>
          </cell>
          <cell r="F161" t="e">
            <v>#NAME?</v>
          </cell>
          <cell r="G161" t="e">
            <v>#NAME?</v>
          </cell>
          <cell r="H161" t="e">
            <v>#NAME?</v>
          </cell>
          <cell r="I161" t="e">
            <v>#NAME?</v>
          </cell>
          <cell r="J161" t="e">
            <v>#NAME?</v>
          </cell>
          <cell r="K161" t="e">
            <v>#NAME?</v>
          </cell>
          <cell r="L161" t="e">
            <v>#NAME?</v>
          </cell>
        </row>
        <row r="162">
          <cell r="B162" t="str">
            <v>Газ коммерческий</v>
          </cell>
          <cell r="C162" t="str">
            <v>Газ</v>
          </cell>
          <cell r="E162" t="e">
            <v>#NAME?</v>
          </cell>
          <cell r="F162" t="e">
            <v>#NAME?</v>
          </cell>
          <cell r="G162" t="e">
            <v>#NAME?</v>
          </cell>
          <cell r="H162" t="e">
            <v>#NAME?</v>
          </cell>
          <cell r="I162" t="e">
            <v>#NAME?</v>
          </cell>
          <cell r="J162" t="e">
            <v>#NAME?</v>
          </cell>
          <cell r="K162" t="e">
            <v>#NAME?</v>
          </cell>
          <cell r="L162" t="e">
            <v>#NAME?</v>
          </cell>
        </row>
        <row r="163">
          <cell r="B163" t="str">
            <v xml:space="preserve"> - др.виды топлива</v>
          </cell>
          <cell r="C163" t="str">
            <v>Другие виды топлива</v>
          </cell>
          <cell r="E163" t="e">
            <v>#NAME?</v>
          </cell>
          <cell r="F163" t="e">
            <v>#NAME?</v>
          </cell>
          <cell r="G163" t="e">
            <v>#NAME?</v>
          </cell>
          <cell r="H163" t="e">
            <v>#NAME?</v>
          </cell>
          <cell r="I163" t="e">
            <v>#NAME?</v>
          </cell>
          <cell r="J163" t="e">
            <v>#NAME?</v>
          </cell>
          <cell r="K163" t="e">
            <v>#NAME?</v>
          </cell>
          <cell r="L163" t="e">
            <v>#NAME?</v>
          </cell>
        </row>
        <row r="164">
          <cell r="B164" t="str">
            <v>Торф</v>
          </cell>
          <cell r="C164" t="str">
            <v>Другие виды топлива</v>
          </cell>
          <cell r="E164" t="e">
            <v>#NAME?</v>
          </cell>
          <cell r="F164" t="e">
            <v>#NAME?</v>
          </cell>
          <cell r="G164" t="e">
            <v>#NAME?</v>
          </cell>
          <cell r="H164" t="e">
            <v>#NAME?</v>
          </cell>
          <cell r="I164" t="e">
            <v>#NAME?</v>
          </cell>
          <cell r="J164" t="e">
            <v>#NAME?</v>
          </cell>
          <cell r="K164" t="e">
            <v>#NAME?</v>
          </cell>
          <cell r="L164" t="e">
            <v>#NAME?</v>
          </cell>
        </row>
        <row r="165">
          <cell r="B165" t="str">
            <v>Сланцы</v>
          </cell>
          <cell r="C165" t="str">
            <v>Другие виды топлива</v>
          </cell>
          <cell r="E165" t="e">
            <v>#NAME?</v>
          </cell>
          <cell r="F165" t="e">
            <v>#NAME?</v>
          </cell>
          <cell r="G165" t="e">
            <v>#NAME?</v>
          </cell>
          <cell r="H165" t="e">
            <v>#NAME?</v>
          </cell>
          <cell r="I165" t="e">
            <v>#NAME?</v>
          </cell>
          <cell r="J165" t="e">
            <v>#NAME?</v>
          </cell>
          <cell r="K165" t="e">
            <v>#NAME?</v>
          </cell>
          <cell r="L165" t="e">
            <v>#NAME?</v>
          </cell>
        </row>
        <row r="166">
          <cell r="B166" t="str">
            <v>Добавить строки</v>
          </cell>
        </row>
        <row r="167">
          <cell r="E167" t="e">
            <v>#NAME?</v>
          </cell>
          <cell r="F167" t="e">
            <v>#NAME?</v>
          </cell>
          <cell r="G167" t="e">
            <v>#NAME?</v>
          </cell>
          <cell r="H167" t="e">
            <v>#NAME?</v>
          </cell>
          <cell r="I167" t="e">
            <v>#NAME?</v>
          </cell>
          <cell r="J167" t="e">
            <v>#NAME?</v>
          </cell>
          <cell r="K167" t="e">
            <v>#NAME?</v>
          </cell>
          <cell r="L167" t="e">
            <v>#NAME?</v>
          </cell>
        </row>
        <row r="169">
          <cell r="E169" t="e">
            <v>#NAME?</v>
          </cell>
          <cell r="F169" t="e">
            <v>#NAME?</v>
          </cell>
          <cell r="G169" t="e">
            <v>#NAME?</v>
          </cell>
          <cell r="H169" t="e">
            <v>#NAME?</v>
          </cell>
          <cell r="I169" t="e">
            <v>#NAME?</v>
          </cell>
          <cell r="J169" t="e">
            <v>#NAME?</v>
          </cell>
          <cell r="K169" t="e">
            <v>#NAME?</v>
          </cell>
          <cell r="L169" t="e">
            <v>#NAME?</v>
          </cell>
        </row>
        <row r="170">
          <cell r="C170" t="str">
            <v>Уголь</v>
          </cell>
          <cell r="E170" t="e">
            <v>#NAME?</v>
          </cell>
          <cell r="F170" t="e">
            <v>#NAME?</v>
          </cell>
          <cell r="G170" t="e">
            <v>#NAME?</v>
          </cell>
          <cell r="H170" t="e">
            <v>#NAME?</v>
          </cell>
          <cell r="I170" t="e">
            <v>#NAME?</v>
          </cell>
          <cell r="J170" t="e">
            <v>#NAME?</v>
          </cell>
          <cell r="K170" t="e">
            <v>#NAME?</v>
          </cell>
          <cell r="L170" t="e">
            <v>#NAME?</v>
          </cell>
        </row>
        <row r="171">
          <cell r="B171" t="str">
            <v>Уголь разреза-1</v>
          </cell>
          <cell r="C171" t="str">
            <v>Уголь</v>
          </cell>
          <cell r="E171" t="e">
            <v>#NAME?</v>
          </cell>
          <cell r="F171" t="e">
            <v>#NAME?</v>
          </cell>
          <cell r="G171" t="e">
            <v>#NAME?</v>
          </cell>
          <cell r="H171" t="e">
            <v>#NAME?</v>
          </cell>
          <cell r="I171" t="e">
            <v>#NAME?</v>
          </cell>
          <cell r="J171" t="e">
            <v>#NAME?</v>
          </cell>
          <cell r="K171" t="e">
            <v>#NAME?</v>
          </cell>
          <cell r="L171" t="e">
            <v>#NAME?</v>
          </cell>
        </row>
        <row r="172">
          <cell r="B172" t="str">
            <v>Уголь разреза-2</v>
          </cell>
          <cell r="C172" t="str">
            <v>Уголь</v>
          </cell>
          <cell r="E172" t="e">
            <v>#NAME?</v>
          </cell>
          <cell r="F172" t="e">
            <v>#NAME?</v>
          </cell>
          <cell r="G172" t="e">
            <v>#NAME?</v>
          </cell>
          <cell r="H172" t="e">
            <v>#NAME?</v>
          </cell>
          <cell r="I172" t="e">
            <v>#NAME?</v>
          </cell>
          <cell r="J172" t="e">
            <v>#NAME?</v>
          </cell>
          <cell r="K172" t="e">
            <v>#NAME?</v>
          </cell>
          <cell r="L172" t="e">
            <v>#NAME?</v>
          </cell>
        </row>
        <row r="174">
          <cell r="C174" t="str">
            <v>Мазут</v>
          </cell>
          <cell r="E174" t="e">
            <v>#NAME?</v>
          </cell>
          <cell r="F174" t="e">
            <v>#NAME?</v>
          </cell>
          <cell r="G174" t="e">
            <v>#NAME?</v>
          </cell>
          <cell r="H174" t="e">
            <v>#NAME?</v>
          </cell>
          <cell r="I174" t="e">
            <v>#NAME?</v>
          </cell>
          <cell r="J174" t="e">
            <v>#NAME?</v>
          </cell>
          <cell r="K174" t="e">
            <v>#NAME?</v>
          </cell>
          <cell r="L174" t="e">
            <v>#NAME?</v>
          </cell>
        </row>
        <row r="175">
          <cell r="C175" t="str">
            <v>Газ</v>
          </cell>
          <cell r="E175" t="e">
            <v>#NAME?</v>
          </cell>
          <cell r="F175" t="e">
            <v>#NAME?</v>
          </cell>
          <cell r="G175" t="e">
            <v>#NAME?</v>
          </cell>
          <cell r="H175" t="e">
            <v>#NAME?</v>
          </cell>
          <cell r="I175" t="e">
            <v>#NAME?</v>
          </cell>
          <cell r="J175" t="e">
            <v>#NAME?</v>
          </cell>
          <cell r="K175" t="e">
            <v>#NAME?</v>
          </cell>
          <cell r="L175" t="e">
            <v>#NAME?</v>
          </cell>
        </row>
        <row r="176">
          <cell r="C176" t="str">
            <v>Газ</v>
          </cell>
          <cell r="E176" t="e">
            <v>#NAME?</v>
          </cell>
          <cell r="F176" t="e">
            <v>#NAME?</v>
          </cell>
          <cell r="G176" t="e">
            <v>#NAME?</v>
          </cell>
          <cell r="H176" t="e">
            <v>#NAME?</v>
          </cell>
          <cell r="I176" t="e">
            <v>#NAME?</v>
          </cell>
          <cell r="J176" t="e">
            <v>#NAME?</v>
          </cell>
          <cell r="K176" t="e">
            <v>#NAME?</v>
          </cell>
          <cell r="L176" t="e">
            <v>#NAME?</v>
          </cell>
        </row>
        <row r="177">
          <cell r="C177" t="str">
            <v>Газ</v>
          </cell>
          <cell r="E177" t="e">
            <v>#NAME?</v>
          </cell>
          <cell r="F177" t="e">
            <v>#NAME?</v>
          </cell>
          <cell r="G177" t="e">
            <v>#NAME?</v>
          </cell>
          <cell r="H177" t="e">
            <v>#NAME?</v>
          </cell>
          <cell r="I177" t="e">
            <v>#NAME?</v>
          </cell>
          <cell r="J177" t="e">
            <v>#NAME?</v>
          </cell>
          <cell r="K177" t="e">
            <v>#NAME?</v>
          </cell>
          <cell r="L177" t="e">
            <v>#NAME?</v>
          </cell>
        </row>
        <row r="178">
          <cell r="C178" t="str">
            <v>Газ</v>
          </cell>
          <cell r="E178" t="e">
            <v>#NAME?</v>
          </cell>
          <cell r="F178" t="e">
            <v>#NAME?</v>
          </cell>
          <cell r="G178" t="e">
            <v>#NAME?</v>
          </cell>
          <cell r="H178" t="e">
            <v>#NAME?</v>
          </cell>
          <cell r="I178" t="e">
            <v>#NAME?</v>
          </cell>
          <cell r="J178" t="e">
            <v>#NAME?</v>
          </cell>
          <cell r="K178" t="e">
            <v>#NAME?</v>
          </cell>
          <cell r="L178" t="e">
            <v>#NAME?</v>
          </cell>
        </row>
        <row r="179">
          <cell r="C179" t="str">
            <v>Другие виды топлива</v>
          </cell>
          <cell r="E179" t="e">
            <v>#NAME?</v>
          </cell>
          <cell r="F179" t="e">
            <v>#NAME?</v>
          </cell>
          <cell r="G179" t="e">
            <v>#NAME?</v>
          </cell>
          <cell r="H179" t="e">
            <v>#NAME?</v>
          </cell>
          <cell r="I179" t="e">
            <v>#NAME?</v>
          </cell>
          <cell r="J179" t="e">
            <v>#NAME?</v>
          </cell>
          <cell r="K179" t="e">
            <v>#NAME?</v>
          </cell>
          <cell r="L179" t="e">
            <v>#NAME?</v>
          </cell>
        </row>
        <row r="180">
          <cell r="B180" t="str">
            <v>Торф</v>
          </cell>
          <cell r="C180" t="str">
            <v>Другие виды топлива</v>
          </cell>
          <cell r="E180" t="e">
            <v>#NAME?</v>
          </cell>
          <cell r="F180" t="e">
            <v>#NAME?</v>
          </cell>
          <cell r="G180" t="e">
            <v>#NAME?</v>
          </cell>
          <cell r="H180" t="e">
            <v>#NAME?</v>
          </cell>
          <cell r="I180" t="e">
            <v>#NAME?</v>
          </cell>
          <cell r="J180" t="e">
            <v>#NAME?</v>
          </cell>
          <cell r="K180" t="e">
            <v>#NAME?</v>
          </cell>
          <cell r="L180" t="e">
            <v>#NAME?</v>
          </cell>
        </row>
        <row r="181">
          <cell r="B181" t="str">
            <v>Сланцы</v>
          </cell>
          <cell r="C181" t="str">
            <v>Другие виды топлива</v>
          </cell>
          <cell r="E181" t="e">
            <v>#NAME?</v>
          </cell>
          <cell r="F181" t="e">
            <v>#NAME?</v>
          </cell>
          <cell r="G181" t="e">
            <v>#NAME?</v>
          </cell>
          <cell r="H181" t="e">
            <v>#NAME?</v>
          </cell>
          <cell r="I181" t="e">
            <v>#NAME?</v>
          </cell>
          <cell r="J181" t="e">
            <v>#NAME?</v>
          </cell>
          <cell r="K181" t="e">
            <v>#NAME?</v>
          </cell>
          <cell r="L181" t="e">
            <v>#NAME?</v>
          </cell>
        </row>
        <row r="183">
          <cell r="E183" t="e">
            <v>#NAME?</v>
          </cell>
          <cell r="F183" t="e">
            <v>#NAME?</v>
          </cell>
          <cell r="G183" t="e">
            <v>#NAME?</v>
          </cell>
          <cell r="H183" t="e">
            <v>#NAME?</v>
          </cell>
          <cell r="I183" t="e">
            <v>#NAME?</v>
          </cell>
          <cell r="J183" t="e">
            <v>#NAME?</v>
          </cell>
          <cell r="K183" t="e">
            <v>#NAME?</v>
          </cell>
          <cell r="L183" t="e">
            <v>#NAME?</v>
          </cell>
        </row>
        <row r="186">
          <cell r="E186" t="e">
            <v>#NAME?</v>
          </cell>
          <cell r="F186" t="e">
            <v>#NAME?</v>
          </cell>
          <cell r="G186" t="e">
            <v>#NAME?</v>
          </cell>
          <cell r="H186" t="e">
            <v>#NAME?</v>
          </cell>
          <cell r="I186" t="e">
            <v>#NAME?</v>
          </cell>
          <cell r="J186" t="e">
            <v>#NAME?</v>
          </cell>
          <cell r="K186" t="e">
            <v>#NAME?</v>
          </cell>
          <cell r="L186" t="e">
            <v>#NAME?</v>
          </cell>
        </row>
        <row r="187">
          <cell r="B187" t="str">
            <v>Уголь разреза-1</v>
          </cell>
          <cell r="E187" t="e">
            <v>#NAME?</v>
          </cell>
          <cell r="F187" t="e">
            <v>#NAME?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B188" t="str">
            <v>Уголь разреза-2</v>
          </cell>
          <cell r="E188" t="e">
            <v>#NAME?</v>
          </cell>
          <cell r="F188" t="e">
            <v>#NAME?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</row>
        <row r="190">
          <cell r="E190" t="e">
            <v>#NAME?</v>
          </cell>
          <cell r="F190" t="e">
            <v>#NAME?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E191" t="e">
            <v>#NAME?</v>
          </cell>
          <cell r="F191" t="e">
            <v>#NAME?</v>
          </cell>
          <cell r="G191" t="e">
            <v>#NAME?</v>
          </cell>
          <cell r="H191" t="e">
            <v>#NAME?</v>
          </cell>
          <cell r="I191" t="e">
            <v>#NAME?</v>
          </cell>
          <cell r="J191" t="e">
            <v>#NAME?</v>
          </cell>
          <cell r="K191" t="e">
            <v>#NAME?</v>
          </cell>
          <cell r="L191" t="e">
            <v>#NAME?</v>
          </cell>
        </row>
        <row r="192">
          <cell r="E192" t="e">
            <v>#NAME?</v>
          </cell>
          <cell r="F192" t="e">
            <v>#NAME?</v>
          </cell>
          <cell r="G192">
            <v>972.38969999999995</v>
          </cell>
          <cell r="H192">
            <v>972.38969999999995</v>
          </cell>
          <cell r="I192">
            <v>1005.0509999999999</v>
          </cell>
          <cell r="J192">
            <v>1005.0509999999999</v>
          </cell>
          <cell r="K192">
            <v>980.91729999999995</v>
          </cell>
          <cell r="L192">
            <v>980.91729999999995</v>
          </cell>
        </row>
        <row r="193">
          <cell r="E193" t="e">
            <v>#NAME?</v>
          </cell>
          <cell r="F193" t="e">
            <v>#NAME?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</row>
        <row r="194">
          <cell r="E194" t="e">
            <v>#NAME?</v>
          </cell>
          <cell r="F194" t="e">
            <v>#NAME?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</row>
        <row r="195">
          <cell r="E195" t="e">
            <v>#NAME?</v>
          </cell>
          <cell r="F195" t="e">
            <v>#NAME?</v>
          </cell>
          <cell r="G195" t="e">
            <v>#NAME?</v>
          </cell>
          <cell r="H195" t="e">
            <v>#NAME?</v>
          </cell>
          <cell r="I195" t="e">
            <v>#NAME?</v>
          </cell>
          <cell r="J195" t="e">
            <v>#NAME?</v>
          </cell>
          <cell r="K195" t="e">
            <v>#NAME?</v>
          </cell>
          <cell r="L195" t="e">
            <v>#NAME?</v>
          </cell>
        </row>
        <row r="196">
          <cell r="B196" t="str">
            <v>Торф</v>
          </cell>
          <cell r="E196" t="e">
            <v>#NAME?</v>
          </cell>
          <cell r="F196" t="e">
            <v>#NAME?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B197" t="str">
            <v>Сланцы</v>
          </cell>
          <cell r="E197" t="e">
            <v>#NAME?</v>
          </cell>
          <cell r="F197" t="e">
            <v>#NAME?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0">
          <cell r="E200" t="e">
            <v>#NAME?</v>
          </cell>
          <cell r="F200" t="e">
            <v>#NAME?</v>
          </cell>
          <cell r="G200" t="e">
            <v>#NAME?</v>
          </cell>
          <cell r="H200" t="e">
            <v>#NAME?</v>
          </cell>
          <cell r="I200" t="e">
            <v>#NAME?</v>
          </cell>
          <cell r="J200" t="e">
            <v>#NAME?</v>
          </cell>
          <cell r="K200" t="e">
            <v>#NAME?</v>
          </cell>
          <cell r="L200" t="e">
            <v>#NAME?</v>
          </cell>
        </row>
      </sheetData>
      <sheetData sheetId="9">
        <row r="3">
          <cell r="E3" t="str">
            <v>Тюменская ТЭЦ-1</v>
          </cell>
          <cell r="J3" t="str">
            <v>Тюменская ТЭЦ-2</v>
          </cell>
          <cell r="O3" t="str">
            <v>Тобольская ТЭЦ</v>
          </cell>
        </row>
        <row r="7">
          <cell r="E7">
            <v>928.44100000000003</v>
          </cell>
          <cell r="F7">
            <v>1037.0219999999999</v>
          </cell>
          <cell r="G7">
            <v>1183.4739999999999</v>
          </cell>
          <cell r="H7">
            <v>1049.6456666666666</v>
          </cell>
          <cell r="I7">
            <v>1272.68</v>
          </cell>
          <cell r="J7">
            <v>1537.6969999999999</v>
          </cell>
          <cell r="K7">
            <v>1790.8409999999999</v>
          </cell>
          <cell r="L7">
            <v>1492.8019999999999</v>
          </cell>
          <cell r="M7">
            <v>1607.113333333333</v>
          </cell>
          <cell r="N7">
            <v>1737.45</v>
          </cell>
          <cell r="O7">
            <v>1200.9190000000001</v>
          </cell>
          <cell r="P7">
            <v>1306.7809999999999</v>
          </cell>
          <cell r="Q7">
            <v>1261.126</v>
          </cell>
          <cell r="R7">
            <v>1256.2753333333333</v>
          </cell>
          <cell r="S7">
            <v>1248.93</v>
          </cell>
        </row>
        <row r="8">
          <cell r="B8" t="str">
            <v xml:space="preserve"> - уголь всего, в том числе:</v>
          </cell>
          <cell r="C8" t="str">
            <v>Уголь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B9" t="str">
            <v>Уголь разреза-1</v>
          </cell>
          <cell r="C9" t="str">
            <v>Уголь</v>
          </cell>
          <cell r="H9">
            <v>0</v>
          </cell>
          <cell r="M9">
            <v>0</v>
          </cell>
          <cell r="R9">
            <v>0</v>
          </cell>
        </row>
        <row r="10">
          <cell r="B10" t="str">
            <v>Уголь разреза-2</v>
          </cell>
          <cell r="C10" t="str">
            <v>Уголь</v>
          </cell>
          <cell r="H10">
            <v>0</v>
          </cell>
          <cell r="M10">
            <v>0</v>
          </cell>
          <cell r="R10">
            <v>0</v>
          </cell>
        </row>
        <row r="11">
          <cell r="B11" t="str">
            <v>Добавить строки</v>
          </cell>
        </row>
        <row r="12">
          <cell r="B12" t="str">
            <v xml:space="preserve"> - мазут</v>
          </cell>
          <cell r="C12" t="str">
            <v>Мазут</v>
          </cell>
          <cell r="H12">
            <v>0</v>
          </cell>
          <cell r="M12">
            <v>0</v>
          </cell>
          <cell r="R12">
            <v>0</v>
          </cell>
        </row>
        <row r="13">
          <cell r="B13" t="str">
            <v xml:space="preserve"> - газ всего, в том числе:</v>
          </cell>
          <cell r="C13" t="str">
            <v>Газ</v>
          </cell>
          <cell r="E13">
            <v>928.44100000000003</v>
          </cell>
          <cell r="F13">
            <v>1037.0219999999999</v>
          </cell>
          <cell r="G13">
            <v>1183.4739999999999</v>
          </cell>
          <cell r="H13">
            <v>1049.6456666666666</v>
          </cell>
          <cell r="I13">
            <v>1272.68</v>
          </cell>
          <cell r="J13">
            <v>1537.6969999999999</v>
          </cell>
          <cell r="K13">
            <v>1790.8409999999999</v>
          </cell>
          <cell r="L13">
            <v>1492.8019999999999</v>
          </cell>
          <cell r="M13">
            <v>1607.113333333333</v>
          </cell>
          <cell r="N13">
            <v>1737.45</v>
          </cell>
          <cell r="O13">
            <v>1200.9190000000001</v>
          </cell>
          <cell r="P13">
            <v>1306.7809999999999</v>
          </cell>
          <cell r="Q13">
            <v>1261.126</v>
          </cell>
          <cell r="R13">
            <v>1256.2753333333333</v>
          </cell>
          <cell r="S13">
            <v>1248.93</v>
          </cell>
        </row>
        <row r="14">
          <cell r="B14" t="str">
            <v>Газ лимитный</v>
          </cell>
          <cell r="C14" t="str">
            <v>Газ</v>
          </cell>
          <cell r="E14">
            <v>928.44100000000003</v>
          </cell>
          <cell r="F14">
            <v>1037.0219999999999</v>
          </cell>
          <cell r="G14">
            <v>1183.4739999999999</v>
          </cell>
          <cell r="H14">
            <v>1049.6456666666666</v>
          </cell>
          <cell r="I14">
            <v>1272.68</v>
          </cell>
          <cell r="J14">
            <v>1537.6969999999999</v>
          </cell>
          <cell r="K14">
            <v>1790.8409999999999</v>
          </cell>
          <cell r="L14">
            <v>1492.8019999999999</v>
          </cell>
          <cell r="M14">
            <v>1607.113333333333</v>
          </cell>
          <cell r="N14">
            <v>1737.45</v>
          </cell>
          <cell r="O14">
            <v>1200.9190000000001</v>
          </cell>
          <cell r="P14">
            <v>1306.7809999999999</v>
          </cell>
          <cell r="Q14">
            <v>1261.126</v>
          </cell>
          <cell r="R14">
            <v>1256.2753333333333</v>
          </cell>
          <cell r="S14">
            <v>1248.93</v>
          </cell>
        </row>
        <row r="15">
          <cell r="B15" t="str">
            <v>Газ сверхлимитный</v>
          </cell>
          <cell r="C15" t="str">
            <v>Газ</v>
          </cell>
          <cell r="H15">
            <v>0</v>
          </cell>
          <cell r="M15">
            <v>0</v>
          </cell>
          <cell r="R15">
            <v>0</v>
          </cell>
        </row>
        <row r="16">
          <cell r="B16" t="str">
            <v>Газ коммерческий</v>
          </cell>
          <cell r="C16" t="str">
            <v>Газ</v>
          </cell>
          <cell r="H16">
            <v>0</v>
          </cell>
          <cell r="M16">
            <v>0</v>
          </cell>
          <cell r="R16">
            <v>0</v>
          </cell>
        </row>
        <row r="17">
          <cell r="B17" t="str">
            <v xml:space="preserve"> - др.виды топлива</v>
          </cell>
          <cell r="C17" t="str">
            <v>Другие виды топлива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B18" t="str">
            <v>Торф</v>
          </cell>
          <cell r="C18" t="str">
            <v>Другие виды топлива</v>
          </cell>
          <cell r="H18">
            <v>0</v>
          </cell>
          <cell r="M18">
            <v>0</v>
          </cell>
          <cell r="R18">
            <v>0</v>
          </cell>
        </row>
        <row r="19">
          <cell r="B19" t="str">
            <v>Сланцы</v>
          </cell>
          <cell r="C19" t="str">
            <v>Другие виды топлива</v>
          </cell>
          <cell r="H19">
            <v>0</v>
          </cell>
          <cell r="M19">
            <v>0</v>
          </cell>
          <cell r="R19">
            <v>0</v>
          </cell>
        </row>
        <row r="20">
          <cell r="B20" t="str">
            <v>Добавить строки</v>
          </cell>
        </row>
        <row r="21">
          <cell r="H21">
            <v>0</v>
          </cell>
          <cell r="M21">
            <v>0</v>
          </cell>
          <cell r="R21">
            <v>0</v>
          </cell>
        </row>
        <row r="23">
          <cell r="E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  <cell r="P23" t="e">
            <v>#NAME?</v>
          </cell>
          <cell r="Q23" t="e">
            <v>#NAME?</v>
          </cell>
          <cell r="R23" t="e">
            <v>#NAME?</v>
          </cell>
          <cell r="S23" t="e">
            <v>#NAME?</v>
          </cell>
        </row>
        <row r="24">
          <cell r="B24" t="str">
            <v xml:space="preserve"> - уголь всего, в том числе:</v>
          </cell>
          <cell r="C24" t="str">
            <v>Уголь</v>
          </cell>
          <cell r="E24" t="e">
            <v>#NAME?</v>
          </cell>
          <cell r="F24" t="e">
            <v>#NAME?</v>
          </cell>
          <cell r="G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  <cell r="P24" t="e">
            <v>#NAME?</v>
          </cell>
          <cell r="Q24" t="e">
            <v>#NAME?</v>
          </cell>
          <cell r="R24" t="e">
            <v>#NAME?</v>
          </cell>
          <cell r="S24" t="e">
            <v>#NAME?</v>
          </cell>
        </row>
        <row r="25">
          <cell r="B25" t="str">
            <v>Уголь разреза-1</v>
          </cell>
          <cell r="C25" t="str">
            <v>Уголь</v>
          </cell>
          <cell r="E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  <cell r="P25" t="e">
            <v>#NAME?</v>
          </cell>
          <cell r="Q25" t="e">
            <v>#NAME?</v>
          </cell>
          <cell r="R25" t="e">
            <v>#NAME?</v>
          </cell>
          <cell r="S25" t="e">
            <v>#NAME?</v>
          </cell>
        </row>
        <row r="26">
          <cell r="B26" t="str">
            <v>Уголь разреза-2</v>
          </cell>
          <cell r="C26" t="str">
            <v>Уголь</v>
          </cell>
          <cell r="E26" t="e">
            <v>#NAME?</v>
          </cell>
          <cell r="F26" t="e">
            <v>#NAME?</v>
          </cell>
          <cell r="G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 t="e">
            <v>#NAME?</v>
          </cell>
          <cell r="M26" t="e">
            <v>#NAME?</v>
          </cell>
          <cell r="N26" t="e">
            <v>#NAME?</v>
          </cell>
          <cell r="O26" t="e">
            <v>#NAME?</v>
          </cell>
          <cell r="P26" t="e">
            <v>#NAME?</v>
          </cell>
          <cell r="Q26" t="e">
            <v>#NAME?</v>
          </cell>
          <cell r="R26" t="e">
            <v>#NAME?</v>
          </cell>
          <cell r="S26" t="e">
            <v>#NAME?</v>
          </cell>
        </row>
        <row r="27">
          <cell r="B27" t="str">
            <v>Добавить строки</v>
          </cell>
        </row>
        <row r="28">
          <cell r="B28" t="str">
            <v xml:space="preserve"> - мазут</v>
          </cell>
          <cell r="C28" t="str">
            <v>Мазут</v>
          </cell>
          <cell r="E28" t="e">
            <v>#NAME?</v>
          </cell>
          <cell r="F28" t="e">
            <v>#NAME?</v>
          </cell>
          <cell r="G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  <cell r="K28" t="e">
            <v>#NAME?</v>
          </cell>
          <cell r="L28" t="e">
            <v>#NAME?</v>
          </cell>
          <cell r="M28" t="e">
            <v>#NAME?</v>
          </cell>
          <cell r="N28" t="e">
            <v>#NAME?</v>
          </cell>
          <cell r="O28" t="e">
            <v>#NAME?</v>
          </cell>
          <cell r="P28" t="e">
            <v>#NAME?</v>
          </cell>
          <cell r="Q28" t="e">
            <v>#NAME?</v>
          </cell>
          <cell r="R28" t="e">
            <v>#NAME?</v>
          </cell>
          <cell r="S28" t="e">
            <v>#NAME?</v>
          </cell>
        </row>
        <row r="29">
          <cell r="B29" t="str">
            <v xml:space="preserve"> - газ всего, в том числе:</v>
          </cell>
          <cell r="C29" t="str">
            <v>Газ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</row>
        <row r="30">
          <cell r="B30" t="str">
            <v>Газ лимитный</v>
          </cell>
          <cell r="C30" t="str">
            <v>Газ</v>
          </cell>
          <cell r="E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</row>
        <row r="31">
          <cell r="B31" t="str">
            <v>Газ сверхлимитный</v>
          </cell>
          <cell r="C31" t="str">
            <v>Газ</v>
          </cell>
          <cell r="E31" t="e">
            <v>#NAME?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  <cell r="K31" t="e">
            <v>#NAME?</v>
          </cell>
          <cell r="L31" t="e">
            <v>#NAME?</v>
          </cell>
          <cell r="M31" t="e">
            <v>#NAME?</v>
          </cell>
          <cell r="N31" t="e">
            <v>#NAME?</v>
          </cell>
          <cell r="O31" t="e">
            <v>#NAME?</v>
          </cell>
          <cell r="P31" t="e">
            <v>#NAME?</v>
          </cell>
          <cell r="Q31" t="e">
            <v>#NAME?</v>
          </cell>
          <cell r="R31" t="e">
            <v>#NAME?</v>
          </cell>
          <cell r="S31" t="e">
            <v>#NAME?</v>
          </cell>
        </row>
        <row r="32">
          <cell r="B32" t="str">
            <v>Газ коммерческий</v>
          </cell>
          <cell r="C32" t="str">
            <v>Газ</v>
          </cell>
          <cell r="E32" t="e">
            <v>#NAME?</v>
          </cell>
          <cell r="F32" t="e">
            <v>#NAME?</v>
          </cell>
          <cell r="G32" t="e">
            <v>#NAME?</v>
          </cell>
          <cell r="H32" t="e">
            <v>#NAME?</v>
          </cell>
          <cell r="I32" t="e">
            <v>#NAME?</v>
          </cell>
          <cell r="J32" t="e">
            <v>#NAME?</v>
          </cell>
          <cell r="K32" t="e">
            <v>#NAME?</v>
          </cell>
          <cell r="L32" t="e">
            <v>#NAME?</v>
          </cell>
          <cell r="M32" t="e">
            <v>#NAME?</v>
          </cell>
          <cell r="N32" t="e">
            <v>#NAME?</v>
          </cell>
          <cell r="O32" t="e">
            <v>#NAME?</v>
          </cell>
          <cell r="P32" t="e">
            <v>#NAME?</v>
          </cell>
          <cell r="Q32" t="e">
            <v>#NAME?</v>
          </cell>
          <cell r="R32" t="e">
            <v>#NAME?</v>
          </cell>
          <cell r="S32" t="e">
            <v>#NAME?</v>
          </cell>
        </row>
        <row r="33">
          <cell r="B33" t="str">
            <v xml:space="preserve"> - др.виды топлива</v>
          </cell>
          <cell r="C33" t="str">
            <v>Другие виды топлива</v>
          </cell>
          <cell r="E33" t="e">
            <v>#NAME?</v>
          </cell>
          <cell r="F33" t="e">
            <v>#NAME?</v>
          </cell>
          <cell r="G33" t="e">
            <v>#NAME?</v>
          </cell>
          <cell r="H33" t="e">
            <v>#NAME?</v>
          </cell>
          <cell r="I33" t="e">
            <v>#NAME?</v>
          </cell>
          <cell r="J33" t="e">
            <v>#NAME?</v>
          </cell>
          <cell r="K33" t="e">
            <v>#NAME?</v>
          </cell>
          <cell r="L33" t="e">
            <v>#NAME?</v>
          </cell>
          <cell r="M33" t="e">
            <v>#NAME?</v>
          </cell>
          <cell r="N33" t="e">
            <v>#NAME?</v>
          </cell>
          <cell r="O33" t="e">
            <v>#NAME?</v>
          </cell>
          <cell r="P33" t="e">
            <v>#NAME?</v>
          </cell>
          <cell r="Q33" t="e">
            <v>#NAME?</v>
          </cell>
          <cell r="R33" t="e">
            <v>#NAME?</v>
          </cell>
          <cell r="S33" t="e">
            <v>#NAME?</v>
          </cell>
        </row>
        <row r="34">
          <cell r="B34" t="str">
            <v>Торф</v>
          </cell>
          <cell r="C34" t="str">
            <v>Другие виды топлива</v>
          </cell>
          <cell r="E34" t="e">
            <v>#NAME?</v>
          </cell>
          <cell r="F34" t="e">
            <v>#NAME?</v>
          </cell>
          <cell r="G34" t="e">
            <v>#NAME?</v>
          </cell>
          <cell r="H34" t="e">
            <v>#NAME?</v>
          </cell>
          <cell r="I34" t="e">
            <v>#NAME?</v>
          </cell>
          <cell r="J34" t="e">
            <v>#NAME?</v>
          </cell>
          <cell r="K34" t="e">
            <v>#NAME?</v>
          </cell>
          <cell r="L34" t="e">
            <v>#NAME?</v>
          </cell>
          <cell r="M34" t="e">
            <v>#NAME?</v>
          </cell>
          <cell r="N34" t="e">
            <v>#NAME?</v>
          </cell>
          <cell r="O34" t="e">
            <v>#NAME?</v>
          </cell>
          <cell r="P34" t="e">
            <v>#NAME?</v>
          </cell>
          <cell r="Q34" t="e">
            <v>#NAME?</v>
          </cell>
          <cell r="R34" t="e">
            <v>#NAME?</v>
          </cell>
          <cell r="S34" t="e">
            <v>#NAME?</v>
          </cell>
        </row>
        <row r="35">
          <cell r="B35" t="str">
            <v>Сланцы</v>
          </cell>
          <cell r="C35" t="str">
            <v>Другие виды топлива</v>
          </cell>
          <cell r="E35" t="e">
            <v>#NAME?</v>
          </cell>
          <cell r="F35" t="e">
            <v>#NAME?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  <cell r="K35" t="e">
            <v>#NAME?</v>
          </cell>
          <cell r="L35" t="e">
            <v>#NAME?</v>
          </cell>
          <cell r="M35" t="e">
            <v>#NAME?</v>
          </cell>
          <cell r="N35" t="e">
            <v>#NAME?</v>
          </cell>
          <cell r="O35" t="e">
            <v>#NAME?</v>
          </cell>
          <cell r="P35" t="e">
            <v>#NAME?</v>
          </cell>
          <cell r="Q35" t="e">
            <v>#NAME?</v>
          </cell>
          <cell r="R35" t="e">
            <v>#NAME?</v>
          </cell>
          <cell r="S35" t="e">
            <v>#NAME?</v>
          </cell>
        </row>
        <row r="36">
          <cell r="B36" t="str">
            <v>Добавить строки</v>
          </cell>
        </row>
        <row r="39">
          <cell r="B39" t="str">
            <v xml:space="preserve"> - уголь всего, в том числе:</v>
          </cell>
          <cell r="C39" t="str">
            <v>Уголь</v>
          </cell>
        </row>
        <row r="40">
          <cell r="B40" t="str">
            <v>Уголь разреза-1</v>
          </cell>
          <cell r="C40" t="str">
            <v>Уголь</v>
          </cell>
        </row>
        <row r="41">
          <cell r="B41" t="str">
            <v>Уголь разреза-2</v>
          </cell>
          <cell r="C41" t="str">
            <v>Уголь</v>
          </cell>
        </row>
        <row r="42">
          <cell r="B42" t="str">
            <v>Добавить строки</v>
          </cell>
        </row>
        <row r="43">
          <cell r="B43" t="str">
            <v xml:space="preserve"> - мазут</v>
          </cell>
          <cell r="C43" t="str">
            <v>Мазут</v>
          </cell>
        </row>
        <row r="44">
          <cell r="B44" t="str">
            <v xml:space="preserve"> - газ всего, в том числе:</v>
          </cell>
          <cell r="C44" t="str">
            <v>Газ</v>
          </cell>
        </row>
        <row r="45">
          <cell r="B45" t="str">
            <v>Газ лимитный</v>
          </cell>
          <cell r="C45" t="str">
            <v>Газ</v>
          </cell>
          <cell r="E45">
            <v>1.141</v>
          </cell>
          <cell r="F45">
            <v>1.141</v>
          </cell>
          <cell r="G45">
            <v>1.141</v>
          </cell>
          <cell r="I45">
            <v>1.141</v>
          </cell>
          <cell r="J45">
            <v>1.141</v>
          </cell>
          <cell r="K45">
            <v>1.141</v>
          </cell>
          <cell r="L45">
            <v>1.141</v>
          </cell>
          <cell r="N45">
            <v>1.141</v>
          </cell>
          <cell r="O45">
            <v>1.141</v>
          </cell>
          <cell r="P45">
            <v>1.141</v>
          </cell>
          <cell r="Q45">
            <v>1.141</v>
          </cell>
          <cell r="S45">
            <v>1.141</v>
          </cell>
        </row>
        <row r="46">
          <cell r="B46" t="str">
            <v>Газ сверхлимитный</v>
          </cell>
          <cell r="C46" t="str">
            <v>Газ</v>
          </cell>
        </row>
        <row r="47">
          <cell r="B47" t="str">
            <v>Газ коммерческий</v>
          </cell>
          <cell r="C47" t="str">
            <v>Газ</v>
          </cell>
        </row>
        <row r="48">
          <cell r="B48" t="str">
            <v xml:space="preserve"> - др.виды топлива</v>
          </cell>
          <cell r="C48" t="str">
            <v>Другие виды топлива</v>
          </cell>
        </row>
        <row r="49">
          <cell r="B49" t="str">
            <v>Торф</v>
          </cell>
          <cell r="C49" t="str">
            <v>Другие виды топлива</v>
          </cell>
        </row>
        <row r="50">
          <cell r="B50" t="str">
            <v>Сланцы</v>
          </cell>
          <cell r="C50" t="str">
            <v>Другие виды топлива</v>
          </cell>
        </row>
        <row r="51">
          <cell r="B51" t="str">
            <v>Добавить строки</v>
          </cell>
        </row>
      </sheetData>
      <sheetData sheetId="10" refreshError="1"/>
      <sheetData sheetId="11">
        <row r="7">
          <cell r="D7">
            <v>2844</v>
          </cell>
          <cell r="E7">
            <v>2844</v>
          </cell>
          <cell r="F7">
            <v>2634</v>
          </cell>
          <cell r="G7">
            <v>2634</v>
          </cell>
          <cell r="H7">
            <v>2634</v>
          </cell>
          <cell r="I7" t="e">
            <v>#NAME?</v>
          </cell>
          <cell r="J7" t="e">
            <v>#NAME?</v>
          </cell>
          <cell r="K7" t="e">
            <v>#NAME?</v>
          </cell>
          <cell r="L7" t="e">
            <v>#NAME?</v>
          </cell>
        </row>
        <row r="8">
          <cell r="D8">
            <v>616</v>
          </cell>
          <cell r="E8">
            <v>616</v>
          </cell>
          <cell r="F8">
            <v>247</v>
          </cell>
          <cell r="G8">
            <v>247</v>
          </cell>
          <cell r="H8">
            <v>247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</row>
        <row r="9">
          <cell r="D9">
            <v>2844</v>
          </cell>
          <cell r="E9">
            <v>2844</v>
          </cell>
          <cell r="F9">
            <v>2634</v>
          </cell>
          <cell r="G9">
            <v>2634</v>
          </cell>
          <cell r="H9">
            <v>2634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</row>
        <row r="10">
          <cell r="D10">
            <v>2228</v>
          </cell>
          <cell r="E10">
            <v>2228</v>
          </cell>
          <cell r="F10">
            <v>2387</v>
          </cell>
          <cell r="G10">
            <v>2387</v>
          </cell>
          <cell r="H10">
            <v>2387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</row>
        <row r="11">
          <cell r="D11">
            <v>850</v>
          </cell>
          <cell r="E11">
            <v>850</v>
          </cell>
          <cell r="F11">
            <v>1711</v>
          </cell>
          <cell r="G11">
            <v>1711</v>
          </cell>
          <cell r="H11">
            <v>1711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  <row r="12"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</row>
        <row r="13"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</row>
        <row r="14">
          <cell r="D14">
            <v>850</v>
          </cell>
          <cell r="E14">
            <v>850</v>
          </cell>
          <cell r="F14">
            <v>1711</v>
          </cell>
          <cell r="G14">
            <v>1711</v>
          </cell>
          <cell r="H14">
            <v>1711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</row>
        <row r="16">
          <cell r="D16">
            <v>2186</v>
          </cell>
          <cell r="E16">
            <v>2186</v>
          </cell>
          <cell r="F16">
            <v>2358.63</v>
          </cell>
          <cell r="G16">
            <v>2358.63</v>
          </cell>
          <cell r="H16">
            <v>2535.5300000000002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</row>
        <row r="17">
          <cell r="F17">
            <v>7.32</v>
          </cell>
          <cell r="G17">
            <v>7.32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</row>
        <row r="18">
          <cell r="D18">
            <v>2.3047279999999999</v>
          </cell>
          <cell r="E18">
            <v>2.3047279999999999</v>
          </cell>
          <cell r="F18">
            <v>2.3182699000000002</v>
          </cell>
          <cell r="G18">
            <v>2.3182699000000002</v>
          </cell>
          <cell r="H18">
            <v>2.3194370000000002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</row>
        <row r="19">
          <cell r="D19">
            <v>5038.1354080000001</v>
          </cell>
          <cell r="E19">
            <v>5038.1354080000001</v>
          </cell>
          <cell r="F19">
            <v>5467.9409342370009</v>
          </cell>
          <cell r="G19">
            <v>5467.9409342370009</v>
          </cell>
          <cell r="H19">
            <v>5881.002096610001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</row>
        <row r="21">
          <cell r="D21">
            <v>40.478000000000002</v>
          </cell>
          <cell r="E21">
            <v>40.478000000000002</v>
          </cell>
          <cell r="F21">
            <v>40</v>
          </cell>
          <cell r="G21">
            <v>40</v>
          </cell>
          <cell r="H21">
            <v>40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</row>
        <row r="22">
          <cell r="D22">
            <v>2039.3364504502401</v>
          </cell>
          <cell r="E22">
            <v>2039.3364504502401</v>
          </cell>
          <cell r="F22">
            <v>2187.1763736948005</v>
          </cell>
          <cell r="G22">
            <v>2187.1763736948005</v>
          </cell>
          <cell r="H22">
            <v>2352.4008386440005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</row>
        <row r="24">
          <cell r="D24">
            <v>65</v>
          </cell>
          <cell r="E24">
            <v>65</v>
          </cell>
          <cell r="F24">
            <v>70</v>
          </cell>
          <cell r="G24">
            <v>70</v>
          </cell>
          <cell r="H24">
            <v>80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</row>
        <row r="25">
          <cell r="D25">
            <v>4600.3567079926561</v>
          </cell>
          <cell r="E25">
            <v>4600.3567079926561</v>
          </cell>
          <cell r="F25">
            <v>5358.5821155522608</v>
          </cell>
          <cell r="G25">
            <v>5358.5821155522608</v>
          </cell>
          <cell r="H25">
            <v>6586.7223482032014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</row>
        <row r="27">
          <cell r="D27">
            <v>11.964</v>
          </cell>
          <cell r="E27">
            <v>11.964</v>
          </cell>
          <cell r="F27">
            <v>15</v>
          </cell>
          <cell r="G27">
            <v>15</v>
          </cell>
          <cell r="H27">
            <v>15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</row>
        <row r="28">
          <cell r="D28">
            <v>602.76252021311996</v>
          </cell>
          <cell r="E28">
            <v>602.76252021311996</v>
          </cell>
          <cell r="F28">
            <v>820.19114013555009</v>
          </cell>
          <cell r="G28">
            <v>820.19114013555009</v>
          </cell>
          <cell r="H28">
            <v>882.15031449150013</v>
          </cell>
          <cell r="I28" t="e">
            <v>#NAME?</v>
          </cell>
          <cell r="J28" t="e">
            <v>#NAME?</v>
          </cell>
          <cell r="K28" t="e">
            <v>#NAME?</v>
          </cell>
          <cell r="L28" t="e">
            <v>#NAME?</v>
          </cell>
        </row>
        <row r="30">
          <cell r="D30">
            <v>14.122999999999999</v>
          </cell>
          <cell r="E30">
            <v>14.122999999999999</v>
          </cell>
          <cell r="F30">
            <v>10.5</v>
          </cell>
          <cell r="G30">
            <v>10.5</v>
          </cell>
          <cell r="H30">
            <v>33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</row>
        <row r="31">
          <cell r="D31">
            <v>711.53586367184005</v>
          </cell>
          <cell r="E31">
            <v>711.53586367184005</v>
          </cell>
          <cell r="F31">
            <v>574.13379809488504</v>
          </cell>
          <cell r="G31">
            <v>574.13379809488504</v>
          </cell>
          <cell r="H31">
            <v>1940.7306918813003</v>
          </cell>
          <cell r="I31" t="e">
            <v>#NAME?</v>
          </cell>
          <cell r="J31" t="e">
            <v>#NAME?</v>
          </cell>
          <cell r="K31" t="e">
            <v>#NAME?</v>
          </cell>
          <cell r="L31" t="e">
            <v>#NAME?</v>
          </cell>
        </row>
        <row r="33">
          <cell r="D33">
            <v>23.9</v>
          </cell>
          <cell r="E33">
            <v>23.9</v>
          </cell>
          <cell r="F33">
            <v>24</v>
          </cell>
          <cell r="G33">
            <v>24</v>
          </cell>
          <cell r="H33">
            <v>24</v>
          </cell>
          <cell r="I33" t="e">
            <v>#NAME?</v>
          </cell>
          <cell r="J33" t="e">
            <v>#NAME?</v>
          </cell>
          <cell r="K33" t="e">
            <v>#NAME?</v>
          </cell>
          <cell r="L33" t="e">
            <v>#NAME?</v>
          </cell>
        </row>
        <row r="34">
          <cell r="D34">
            <v>3105.1183411283578</v>
          </cell>
          <cell r="E34">
            <v>3105.1183411283578</v>
          </cell>
          <cell r="F34">
            <v>3457.9258468114795</v>
          </cell>
          <cell r="G34">
            <v>3457.9258468114795</v>
          </cell>
          <cell r="H34">
            <v>4234.3215095592013</v>
          </cell>
          <cell r="I34" t="e">
            <v>#NAME?</v>
          </cell>
          <cell r="J34" t="e">
            <v>#NAME?</v>
          </cell>
          <cell r="K34" t="e">
            <v>#NAME?</v>
          </cell>
          <cell r="L34" t="e">
            <v>#NAME?</v>
          </cell>
        </row>
        <row r="35">
          <cell r="D35">
            <v>16097.245291456215</v>
          </cell>
          <cell r="E35">
            <v>16097.245291456215</v>
          </cell>
          <cell r="F35">
            <v>17865.950208525977</v>
          </cell>
          <cell r="G35">
            <v>17865.950208525977</v>
          </cell>
          <cell r="H35">
            <v>21877.327799389208</v>
          </cell>
          <cell r="I35" t="e">
            <v>#NAME?</v>
          </cell>
          <cell r="J35" t="e">
            <v>#NAME?</v>
          </cell>
          <cell r="K35" t="e">
            <v>#NAME?</v>
          </cell>
          <cell r="L35" t="e">
            <v>#NAME?</v>
          </cell>
        </row>
        <row r="37">
          <cell r="I37" t="e">
            <v>#NAME?</v>
          </cell>
          <cell r="J37" t="e">
            <v>#NAME?</v>
          </cell>
          <cell r="K37" t="e">
            <v>#NAME?</v>
          </cell>
          <cell r="L37" t="e">
            <v>#NAME?</v>
          </cell>
        </row>
        <row r="38">
          <cell r="I38" t="e">
            <v>#NAME?</v>
          </cell>
          <cell r="J38" t="e">
            <v>#NAME?</v>
          </cell>
          <cell r="K38" t="e">
            <v>#NAME?</v>
          </cell>
          <cell r="L38" t="e">
            <v>#NAME?</v>
          </cell>
        </row>
        <row r="39">
          <cell r="D39">
            <v>164191.9019728534</v>
          </cell>
          <cell r="E39">
            <v>164191.9019728534</v>
          </cell>
          <cell r="F39">
            <v>366823.68968145538</v>
          </cell>
          <cell r="G39">
            <v>366823.68968145538</v>
          </cell>
          <cell r="H39">
            <v>449185.29437705921</v>
          </cell>
          <cell r="I39" t="e">
            <v>#NAME?</v>
          </cell>
          <cell r="J39" t="e">
            <v>#NAME?</v>
          </cell>
          <cell r="K39" t="e">
            <v>#NAME?</v>
          </cell>
          <cell r="L39" t="e">
            <v>#NAME?</v>
          </cell>
        </row>
        <row r="41">
          <cell r="D41">
            <v>16</v>
          </cell>
          <cell r="E41">
            <v>16</v>
          </cell>
          <cell r="F41">
            <v>23</v>
          </cell>
          <cell r="G41">
            <v>23</v>
          </cell>
          <cell r="H41">
            <v>23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</row>
        <row r="42">
          <cell r="D42">
            <v>16</v>
          </cell>
          <cell r="E42">
            <v>16</v>
          </cell>
          <cell r="F42">
            <v>23</v>
          </cell>
          <cell r="G42">
            <v>23</v>
          </cell>
          <cell r="H42">
            <v>23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</row>
        <row r="43">
          <cell r="D43">
            <v>4706.5125783159674</v>
          </cell>
          <cell r="E43">
            <v>4706.5125783159674</v>
          </cell>
          <cell r="F43">
            <v>6100.686017705365</v>
          </cell>
          <cell r="G43">
            <v>6100.686017705365</v>
          </cell>
          <cell r="H43">
            <v>6563.1983398167622</v>
          </cell>
          <cell r="I43" t="e">
            <v>#NAME?</v>
          </cell>
          <cell r="J43" t="e">
            <v>#NAME?</v>
          </cell>
          <cell r="K43" t="e">
            <v>#NAME?</v>
          </cell>
          <cell r="L43" t="e">
            <v>#NAME?</v>
          </cell>
        </row>
        <row r="44"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</row>
        <row r="45">
          <cell r="I45" t="e">
            <v>#NAME?</v>
          </cell>
          <cell r="J45" t="e">
            <v>#NAME?</v>
          </cell>
          <cell r="K45" t="e">
            <v>#NAME?</v>
          </cell>
          <cell r="L45" t="e">
            <v>#NAME?</v>
          </cell>
        </row>
        <row r="46">
          <cell r="D46">
            <v>903.65041503666578</v>
          </cell>
          <cell r="E46">
            <v>903.65041503666578</v>
          </cell>
          <cell r="F46">
            <v>1683.789340886681</v>
          </cell>
          <cell r="G46">
            <v>1683.789340886681</v>
          </cell>
          <cell r="H46">
            <v>1811.4427417894265</v>
          </cell>
          <cell r="I46" t="e">
            <v>#NAME?</v>
          </cell>
          <cell r="J46" t="e">
            <v>#NAME?</v>
          </cell>
          <cell r="K46" t="e">
            <v>#NAME?</v>
          </cell>
          <cell r="L46" t="e">
            <v>#NAME?</v>
          </cell>
        </row>
        <row r="47">
          <cell r="D47">
            <v>29.238</v>
          </cell>
          <cell r="E47">
            <v>29.238</v>
          </cell>
          <cell r="F47">
            <v>34.146999999999998</v>
          </cell>
          <cell r="G47">
            <v>34.146999999999998</v>
          </cell>
          <cell r="H47">
            <v>30</v>
          </cell>
          <cell r="I47" t="e">
            <v>#NAME?</v>
          </cell>
          <cell r="J47" t="e">
            <v>#NAME?</v>
          </cell>
          <cell r="K47" t="e">
            <v>#NAME?</v>
          </cell>
          <cell r="L47" t="e">
            <v>#NAME?</v>
          </cell>
        </row>
      </sheetData>
      <sheetData sheetId="12">
        <row r="5">
          <cell r="C5">
            <v>2010</v>
          </cell>
        </row>
        <row r="6">
          <cell r="C6">
            <v>1.0518000000000001</v>
          </cell>
          <cell r="D6">
            <v>1.0251999999999999</v>
          </cell>
          <cell r="E6">
            <v>1.0069999999999999</v>
          </cell>
          <cell r="F6">
            <v>1.0210999999999999</v>
          </cell>
          <cell r="G6">
            <v>1.046</v>
          </cell>
          <cell r="H6">
            <v>1.0229999999999999</v>
          </cell>
          <cell r="I6">
            <v>1.0089999999999999</v>
          </cell>
          <cell r="J6">
            <v>1.014</v>
          </cell>
          <cell r="L6">
            <v>1.077</v>
          </cell>
        </row>
      </sheetData>
      <sheetData sheetId="13">
        <row r="6">
          <cell r="D6">
            <v>30776.339999999997</v>
          </cell>
          <cell r="E6">
            <v>30776.339999999997</v>
          </cell>
          <cell r="F6">
            <v>56882.6</v>
          </cell>
          <cell r="G6">
            <v>56882.6</v>
          </cell>
          <cell r="H6">
            <v>91109.3</v>
          </cell>
          <cell r="I6" t="e">
            <v>#NAME?</v>
          </cell>
          <cell r="J6" t="e">
            <v>#NAME?</v>
          </cell>
          <cell r="K6" t="e">
            <v>#NAME?</v>
          </cell>
          <cell r="L6" t="e">
            <v>#NAME?</v>
          </cell>
        </row>
        <row r="7">
          <cell r="D7">
            <v>1120</v>
          </cell>
          <cell r="E7">
            <v>1120</v>
          </cell>
          <cell r="F7">
            <v>1946.9</v>
          </cell>
          <cell r="G7">
            <v>1946.9</v>
          </cell>
          <cell r="H7">
            <v>3291.8</v>
          </cell>
          <cell r="I7" t="e">
            <v>#NAME?</v>
          </cell>
          <cell r="J7" t="e">
            <v>#NAME?</v>
          </cell>
          <cell r="K7" t="e">
            <v>#NAME?</v>
          </cell>
          <cell r="L7" t="e">
            <v>#NAME?</v>
          </cell>
        </row>
        <row r="8">
          <cell r="B8" t="str">
            <v>Прочие материалы</v>
          </cell>
          <cell r="D8">
            <v>3926.24</v>
          </cell>
          <cell r="E8">
            <v>3926.24</v>
          </cell>
          <cell r="F8">
            <v>6845.5</v>
          </cell>
          <cell r="G8">
            <v>6845.5</v>
          </cell>
          <cell r="H8">
            <v>11574.5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</row>
        <row r="9">
          <cell r="B9" t="str">
            <v>Прочее топливо</v>
          </cell>
          <cell r="D9">
            <v>61.03</v>
          </cell>
          <cell r="E9">
            <v>61.03</v>
          </cell>
          <cell r="F9">
            <v>2055</v>
          </cell>
          <cell r="G9">
            <v>2055</v>
          </cell>
          <cell r="H9">
            <v>212.4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</row>
        <row r="10">
          <cell r="B10" t="str">
            <v>Энергия на производственные и хоз.нужды</v>
          </cell>
          <cell r="F10">
            <v>38458</v>
          </cell>
          <cell r="G10">
            <v>38458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</row>
        <row r="12">
          <cell r="D12">
            <v>35883.609999999993</v>
          </cell>
          <cell r="E12">
            <v>35883.609999999993</v>
          </cell>
          <cell r="F12">
            <v>106188</v>
          </cell>
          <cell r="G12">
            <v>106188</v>
          </cell>
          <cell r="H12">
            <v>106188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</row>
      </sheetData>
      <sheetData sheetId="14">
        <row r="6">
          <cell r="D6">
            <v>310844.05</v>
          </cell>
          <cell r="E6">
            <v>310845.05</v>
          </cell>
          <cell r="F6">
            <v>737762</v>
          </cell>
          <cell r="G6">
            <v>737762</v>
          </cell>
          <cell r="H6">
            <v>1263031</v>
          </cell>
          <cell r="I6" t="e">
            <v>#NAME?</v>
          </cell>
          <cell r="J6" t="e">
            <v>#NAME?</v>
          </cell>
          <cell r="K6" t="e">
            <v>#NAME?</v>
          </cell>
          <cell r="L6" t="e">
            <v>#NAME?</v>
          </cell>
        </row>
        <row r="7">
          <cell r="D7">
            <v>199317.46</v>
          </cell>
          <cell r="E7">
            <v>199318.46</v>
          </cell>
          <cell r="F7">
            <v>625420</v>
          </cell>
          <cell r="G7">
            <v>625420</v>
          </cell>
          <cell r="H7">
            <v>1142497</v>
          </cell>
          <cell r="I7" t="e">
            <v>#NAME?</v>
          </cell>
          <cell r="J7" t="e">
            <v>#NAME?</v>
          </cell>
          <cell r="K7" t="e">
            <v>#NAME?</v>
          </cell>
          <cell r="L7" t="e">
            <v>#NAME?</v>
          </cell>
        </row>
        <row r="8">
          <cell r="D8">
            <v>111526.59</v>
          </cell>
          <cell r="E8">
            <v>111526.59</v>
          </cell>
          <cell r="F8">
            <v>112342</v>
          </cell>
          <cell r="G8">
            <v>112342</v>
          </cell>
          <cell r="H8">
            <v>120534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</row>
        <row r="10">
          <cell r="D10">
            <v>70713.540000000008</v>
          </cell>
          <cell r="E10">
            <v>70713.540000000008</v>
          </cell>
          <cell r="F10">
            <v>72658</v>
          </cell>
          <cell r="G10">
            <v>72658</v>
          </cell>
          <cell r="H10">
            <v>78107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</row>
        <row r="11">
          <cell r="D11">
            <v>39346.740000000005</v>
          </cell>
          <cell r="E11">
            <v>39346.740000000005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  <row r="12">
          <cell r="D12">
            <v>31366.800000000003</v>
          </cell>
          <cell r="E12">
            <v>31366.800000000003</v>
          </cell>
          <cell r="F12">
            <v>72658</v>
          </cell>
          <cell r="G12">
            <v>72658</v>
          </cell>
          <cell r="H12">
            <v>78107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</row>
        <row r="14">
          <cell r="D14">
            <v>19797.04</v>
          </cell>
          <cell r="E14">
            <v>19797.04</v>
          </cell>
          <cell r="F14">
            <v>19108</v>
          </cell>
          <cell r="G14">
            <v>19108</v>
          </cell>
          <cell r="H14">
            <v>20308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</row>
        <row r="15">
          <cell r="D15">
            <v>11477.12</v>
          </cell>
          <cell r="E15">
            <v>11477.12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</row>
        <row r="16">
          <cell r="D16">
            <v>8319.92</v>
          </cell>
          <cell r="E16">
            <v>8319.92</v>
          </cell>
          <cell r="F16">
            <v>19108</v>
          </cell>
          <cell r="G16">
            <v>19108</v>
          </cell>
          <cell r="H16">
            <v>20308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</row>
        <row r="18">
          <cell r="D18">
            <v>103422.42</v>
          </cell>
          <cell r="E18">
            <v>103422.42</v>
          </cell>
          <cell r="F18">
            <v>20576</v>
          </cell>
          <cell r="G18">
            <v>20576</v>
          </cell>
          <cell r="H18">
            <v>22119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</row>
        <row r="19">
          <cell r="D19">
            <v>57464.05</v>
          </cell>
          <cell r="E19">
            <v>57464.05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</row>
        <row r="20">
          <cell r="D20">
            <v>45958.369999999995</v>
          </cell>
          <cell r="E20">
            <v>45958.369999999995</v>
          </cell>
          <cell r="F20">
            <v>20576</v>
          </cell>
          <cell r="G20">
            <v>20576</v>
          </cell>
          <cell r="H20">
            <v>22119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</row>
        <row r="22">
          <cell r="D22">
            <v>21456.33</v>
          </cell>
          <cell r="E22">
            <v>21457.33</v>
          </cell>
          <cell r="F22">
            <v>0</v>
          </cell>
          <cell r="G22">
            <v>0</v>
          </cell>
          <cell r="H22">
            <v>0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</row>
        <row r="23">
          <cell r="D23">
            <v>9153.2800000000007</v>
          </cell>
          <cell r="E23">
            <v>9154.2800000000007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</row>
        <row r="24">
          <cell r="D24">
            <v>12303.05</v>
          </cell>
          <cell r="E24">
            <v>12303.05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</row>
        <row r="26">
          <cell r="D26">
            <v>95454.719999999987</v>
          </cell>
          <cell r="E26">
            <v>95454.719999999987</v>
          </cell>
          <cell r="F26">
            <v>625420</v>
          </cell>
          <cell r="G26">
            <v>625420</v>
          </cell>
          <cell r="H26">
            <v>1142497</v>
          </cell>
          <cell r="I26" t="e">
            <v>#NAME?</v>
          </cell>
          <cell r="J26" t="e">
            <v>#NAME?</v>
          </cell>
          <cell r="K26" t="e">
            <v>#NAME?</v>
          </cell>
          <cell r="L26" t="e">
            <v>#NAME?</v>
          </cell>
        </row>
        <row r="27">
          <cell r="D27">
            <v>81876.26999999999</v>
          </cell>
          <cell r="E27">
            <v>81876.26999999999</v>
          </cell>
          <cell r="F27">
            <v>625420</v>
          </cell>
          <cell r="G27">
            <v>625420</v>
          </cell>
          <cell r="H27">
            <v>1142497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</row>
        <row r="28">
          <cell r="D28">
            <v>13578.45</v>
          </cell>
          <cell r="E28">
            <v>13578.45</v>
          </cell>
          <cell r="I28" t="e">
            <v>#NAME?</v>
          </cell>
          <cell r="J28" t="e">
            <v>#NAME?</v>
          </cell>
          <cell r="K28" t="e">
            <v>#NAME?</v>
          </cell>
          <cell r="L28" t="e">
            <v>#NAME?</v>
          </cell>
        </row>
        <row r="30">
          <cell r="D30">
            <v>271157.32999999996</v>
          </cell>
          <cell r="E30">
            <v>271158.32999999996</v>
          </cell>
          <cell r="F30">
            <v>645996</v>
          </cell>
          <cell r="G30">
            <v>645996</v>
          </cell>
          <cell r="H30">
            <v>1164616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</row>
        <row r="31">
          <cell r="D31">
            <v>199317.46</v>
          </cell>
          <cell r="E31">
            <v>199318.46</v>
          </cell>
          <cell r="F31">
            <v>625420</v>
          </cell>
          <cell r="G31">
            <v>625420</v>
          </cell>
          <cell r="H31">
            <v>1142497</v>
          </cell>
          <cell r="I31" t="e">
            <v>#NAME?</v>
          </cell>
          <cell r="J31" t="e">
            <v>#NAME?</v>
          </cell>
          <cell r="K31" t="e">
            <v>#NAME?</v>
          </cell>
          <cell r="L31" t="e">
            <v>#NAME?</v>
          </cell>
        </row>
        <row r="32">
          <cell r="D32">
            <v>71839.87</v>
          </cell>
          <cell r="E32">
            <v>71839.87</v>
          </cell>
          <cell r="F32">
            <v>20576</v>
          </cell>
          <cell r="G32">
            <v>20576</v>
          </cell>
          <cell r="H32">
            <v>22119</v>
          </cell>
          <cell r="I32" t="e">
            <v>#NAME?</v>
          </cell>
          <cell r="J32" t="e">
            <v>#NAME?</v>
          </cell>
          <cell r="K32" t="e">
            <v>#NAME?</v>
          </cell>
          <cell r="L32" t="e">
            <v>#NAME?</v>
          </cell>
        </row>
        <row r="36">
          <cell r="D36">
            <v>4</v>
          </cell>
          <cell r="E36">
            <v>4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</row>
        <row r="37">
          <cell r="D37">
            <v>2</v>
          </cell>
          <cell r="E37">
            <v>2</v>
          </cell>
          <cell r="I37" t="e">
            <v>#NAME?</v>
          </cell>
          <cell r="J37" t="e">
            <v>#NAME?</v>
          </cell>
          <cell r="K37" t="e">
            <v>#NAME?</v>
          </cell>
          <cell r="L37" t="e">
            <v>#NAME?</v>
          </cell>
        </row>
        <row r="38">
          <cell r="D38">
            <v>21</v>
          </cell>
          <cell r="E38">
            <v>21</v>
          </cell>
          <cell r="I38" t="e">
            <v>#NAME?</v>
          </cell>
          <cell r="J38" t="e">
            <v>#NAME?</v>
          </cell>
          <cell r="K38" t="e">
            <v>#NAME?</v>
          </cell>
          <cell r="L38" t="e">
            <v>#NAME?</v>
          </cell>
        </row>
        <row r="40">
          <cell r="D40">
            <v>265082.58</v>
          </cell>
          <cell r="E40">
            <v>265082.58</v>
          </cell>
          <cell r="F40">
            <v>0</v>
          </cell>
          <cell r="G40">
            <v>0</v>
          </cell>
          <cell r="H40">
            <v>0</v>
          </cell>
          <cell r="I40" t="e">
            <v>#NAME?</v>
          </cell>
          <cell r="J40" t="e">
            <v>#NAME?</v>
          </cell>
          <cell r="K40" t="e">
            <v>#NAME?</v>
          </cell>
          <cell r="L40" t="e">
            <v>#NAME?</v>
          </cell>
        </row>
        <row r="41">
          <cell r="D41">
            <v>225871.62</v>
          </cell>
          <cell r="E41">
            <v>225871.62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</row>
        <row r="42">
          <cell r="D42">
            <v>39210.959999999999</v>
          </cell>
          <cell r="E42">
            <v>39210.959999999999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</row>
      </sheetData>
      <sheetData sheetId="15">
        <row r="6">
          <cell r="D6">
            <v>4315.47</v>
          </cell>
          <cell r="E6">
            <v>4473.0530000000008</v>
          </cell>
          <cell r="F6">
            <v>9398.9900000000016</v>
          </cell>
          <cell r="G6">
            <v>9398.9900000000016</v>
          </cell>
          <cell r="H6">
            <v>9500.2000000000007</v>
          </cell>
          <cell r="I6" t="e">
            <v>#NAME?</v>
          </cell>
          <cell r="J6" t="e">
            <v>#NAME?</v>
          </cell>
          <cell r="K6" t="e">
            <v>#NAME?</v>
          </cell>
          <cell r="L6" t="e">
            <v>#NAME?</v>
          </cell>
        </row>
        <row r="7">
          <cell r="F7">
            <v>1517</v>
          </cell>
          <cell r="G7">
            <v>1517</v>
          </cell>
          <cell r="H7">
            <v>1707</v>
          </cell>
          <cell r="I7" t="e">
            <v>#NAME?</v>
          </cell>
          <cell r="J7" t="e">
            <v>#NAME?</v>
          </cell>
          <cell r="K7" t="e">
            <v>#NAME?</v>
          </cell>
          <cell r="L7" t="e">
            <v>#NAME?</v>
          </cell>
        </row>
        <row r="8">
          <cell r="F8" t="e">
            <v>#NAME?</v>
          </cell>
          <cell r="G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</row>
        <row r="10">
          <cell r="D10">
            <v>0</v>
          </cell>
          <cell r="E10">
            <v>0</v>
          </cell>
          <cell r="F10">
            <v>5167.0964198312722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</row>
        <row r="11">
          <cell r="F11">
            <v>0.09</v>
          </cell>
          <cell r="G11">
            <v>0.09</v>
          </cell>
          <cell r="H11">
            <v>3.2300000000000002E-2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  <row r="12">
          <cell r="F12">
            <v>5124.3845554244926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</row>
        <row r="13">
          <cell r="F13">
            <v>4200</v>
          </cell>
          <cell r="G13">
            <v>4200</v>
          </cell>
          <cell r="H13">
            <v>4515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</row>
        <row r="14">
          <cell r="F14">
            <v>42.711864406779661</v>
          </cell>
          <cell r="G14">
            <v>42.711864406779661</v>
          </cell>
          <cell r="H14">
            <v>45.915254237288138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</row>
        <row r="16">
          <cell r="F16">
            <v>0.56499999999999995</v>
          </cell>
          <cell r="G16">
            <v>0.56499999999999995</v>
          </cell>
          <cell r="H16">
            <v>0.62450000000000006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</row>
        <row r="17">
          <cell r="F17">
            <v>5310.43</v>
          </cell>
          <cell r="G17">
            <v>5310.4293500000003</v>
          </cell>
          <cell r="H17">
            <v>5932.8749000000007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</row>
        <row r="19">
          <cell r="F19">
            <v>4036.81</v>
          </cell>
          <cell r="G19">
            <v>4036.81004999999</v>
          </cell>
          <cell r="H19">
            <v>4283.04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</row>
        <row r="20">
          <cell r="F20">
            <v>73486.09</v>
          </cell>
          <cell r="G20">
            <v>73486.090150199831</v>
          </cell>
          <cell r="H20">
            <v>87733.791360000003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</row>
        <row r="21">
          <cell r="D21">
            <v>0</v>
          </cell>
          <cell r="E21">
            <v>0</v>
          </cell>
          <cell r="F21">
            <v>83963.616419831262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</row>
      </sheetData>
      <sheetData sheetId="16">
        <row r="6">
          <cell r="G6">
            <v>18725.91</v>
          </cell>
          <cell r="H6">
            <v>18725.91</v>
          </cell>
          <cell r="I6">
            <v>42322.71</v>
          </cell>
          <cell r="J6">
            <v>42322.71</v>
          </cell>
          <cell r="L6" t="e">
            <v>#NAME?</v>
          </cell>
          <cell r="M6" t="e">
            <v>#NAME?</v>
          </cell>
          <cell r="N6" t="e">
            <v>#NAME?</v>
          </cell>
          <cell r="O6" t="e">
            <v>#NAME?</v>
          </cell>
        </row>
        <row r="7">
          <cell r="C7" t="str">
            <v>Всего</v>
          </cell>
          <cell r="G7">
            <v>18518.75</v>
          </cell>
          <cell r="H7">
            <v>18518.75</v>
          </cell>
          <cell r="I7">
            <v>42195.1</v>
          </cell>
          <cell r="J7">
            <v>42195.1</v>
          </cell>
          <cell r="K7">
            <v>45359.74</v>
          </cell>
          <cell r="L7" t="e">
            <v>#NAME?</v>
          </cell>
          <cell r="M7" t="e">
            <v>#NAME?</v>
          </cell>
          <cell r="N7" t="e">
            <v>#NAME?</v>
          </cell>
          <cell r="O7" t="e">
            <v>#NAME?</v>
          </cell>
        </row>
        <row r="8">
          <cell r="C8" t="str">
            <v xml:space="preserve">    в том числе:</v>
          </cell>
        </row>
        <row r="9">
          <cell r="C9" t="str">
            <v>договор № 17/43 от 30.12.2003 ООО "ТАТП"</v>
          </cell>
          <cell r="G9">
            <v>18518.75</v>
          </cell>
          <cell r="H9">
            <v>18518.75</v>
          </cell>
          <cell r="I9">
            <v>42195.1</v>
          </cell>
          <cell r="J9">
            <v>42195.1</v>
          </cell>
          <cell r="K9">
            <v>34561.360000000001</v>
          </cell>
          <cell r="L9" t="e">
            <v>#NAME?</v>
          </cell>
          <cell r="M9" t="e">
            <v>#NAME?</v>
          </cell>
          <cell r="N9" t="e">
            <v>#NAME?</v>
          </cell>
          <cell r="O9" t="e">
            <v>#NAME?</v>
          </cell>
        </row>
        <row r="10">
          <cell r="C10" t="str">
            <v>договор №14/41 от 30.12.2003 ООО "АТП"</v>
          </cell>
          <cell r="K10">
            <v>10798.38</v>
          </cell>
          <cell r="L10" t="e">
            <v>#NAME?</v>
          </cell>
          <cell r="M10" t="e">
            <v>#NAME?</v>
          </cell>
          <cell r="N10" t="e">
            <v>#NAME?</v>
          </cell>
          <cell r="O10" t="e">
            <v>#NAME?</v>
          </cell>
        </row>
        <row r="11">
          <cell r="C11" t="str">
            <v>Добавить строки</v>
          </cell>
        </row>
        <row r="12">
          <cell r="C12" t="str">
            <v>Всего</v>
          </cell>
          <cell r="G12">
            <v>207.16</v>
          </cell>
          <cell r="H12">
            <v>207.16</v>
          </cell>
          <cell r="I12">
            <v>127.61</v>
          </cell>
          <cell r="J12">
            <v>127.61</v>
          </cell>
          <cell r="K12">
            <v>137.18074999999999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</row>
        <row r="13">
          <cell r="C13" t="str">
            <v xml:space="preserve">    в том числе:</v>
          </cell>
        </row>
        <row r="14">
          <cell r="C14" t="str">
            <v>договор № 435/17-02-681-710Д70/133 от 27.12.02.</v>
          </cell>
          <cell r="G14">
            <v>207.16</v>
          </cell>
          <cell r="H14">
            <v>207.16</v>
          </cell>
          <cell r="I14">
            <v>127.61</v>
          </cell>
          <cell r="J14">
            <v>127.61</v>
          </cell>
          <cell r="K14">
            <v>137.18074999999999</v>
          </cell>
          <cell r="L14" t="e">
            <v>#NAME?</v>
          </cell>
          <cell r="M14" t="e">
            <v>#NAME?</v>
          </cell>
          <cell r="N14" t="e">
            <v>#NAME?</v>
          </cell>
          <cell r="O14" t="e">
            <v>#NAME?</v>
          </cell>
        </row>
        <row r="15">
          <cell r="C15" t="str">
            <v>договор № ___ от ____</v>
          </cell>
          <cell r="L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</row>
        <row r="16">
          <cell r="C16" t="str">
            <v>Добавить строки</v>
          </cell>
        </row>
        <row r="17">
          <cell r="C17" t="str">
            <v>Всего</v>
          </cell>
          <cell r="G17">
            <v>1440.05</v>
          </cell>
          <cell r="H17">
            <v>1440.05</v>
          </cell>
          <cell r="I17">
            <v>0</v>
          </cell>
          <cell r="J17">
            <v>0</v>
          </cell>
          <cell r="K17">
            <v>0</v>
          </cell>
          <cell r="L17" t="e">
            <v>#NAME?</v>
          </cell>
          <cell r="M17" t="e">
            <v>#NAME?</v>
          </cell>
          <cell r="N17" t="e">
            <v>#NAME?</v>
          </cell>
          <cell r="O17" t="e">
            <v>#NAME?</v>
          </cell>
        </row>
        <row r="18">
          <cell r="C18" t="str">
            <v xml:space="preserve">    в том числе:</v>
          </cell>
        </row>
        <row r="19">
          <cell r="C19" t="str">
            <v>договор № ___ от ____</v>
          </cell>
          <cell r="G19">
            <v>1440.05</v>
          </cell>
          <cell r="H19">
            <v>1440.05</v>
          </cell>
          <cell r="L19" t="e">
            <v>#NAME?</v>
          </cell>
          <cell r="M19" t="e">
            <v>#NAME?</v>
          </cell>
          <cell r="N19" t="e">
            <v>#NAME?</v>
          </cell>
          <cell r="O19" t="e">
            <v>#NAME?</v>
          </cell>
        </row>
        <row r="20">
          <cell r="C20" t="str">
            <v>договор № ___ от ____</v>
          </cell>
          <cell r="L20" t="e">
            <v>#NAME?</v>
          </cell>
          <cell r="M20" t="e">
            <v>#NAME?</v>
          </cell>
          <cell r="N20" t="e">
            <v>#NAME?</v>
          </cell>
          <cell r="O20" t="e">
            <v>#NAME?</v>
          </cell>
        </row>
        <row r="21">
          <cell r="C21" t="str">
            <v>Добавить строки</v>
          </cell>
        </row>
        <row r="22">
          <cell r="B22" t="str">
            <v>&lt;Услуги_____________&gt;</v>
          </cell>
          <cell r="C22" t="str">
            <v>Всего</v>
          </cell>
          <cell r="G22">
            <v>51069.040000000008</v>
          </cell>
          <cell r="H22">
            <v>51069.040000000008</v>
          </cell>
          <cell r="I22">
            <v>34871.29</v>
          </cell>
          <cell r="J22">
            <v>34871.29</v>
          </cell>
          <cell r="K22">
            <v>0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</row>
        <row r="23">
          <cell r="C23" t="str">
            <v xml:space="preserve">    в том числе:</v>
          </cell>
        </row>
        <row r="24">
          <cell r="C24" t="str">
            <v>договор № ___ от ____</v>
          </cell>
          <cell r="G24">
            <v>51069.040000000008</v>
          </cell>
          <cell r="H24">
            <v>51069.040000000008</v>
          </cell>
          <cell r="I24">
            <v>34871.29</v>
          </cell>
          <cell r="J24">
            <v>34871.29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</row>
        <row r="25">
          <cell r="C25" t="str">
            <v>договор № ___ от ____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</row>
        <row r="26">
          <cell r="C26" t="str">
            <v>Добавить строки</v>
          </cell>
        </row>
        <row r="27">
          <cell r="B27" t="str">
            <v>&lt;Услуги_____________&gt;</v>
          </cell>
          <cell r="C27" t="str">
            <v>Всего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115549.74811032202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</row>
        <row r="28">
          <cell r="C28" t="str">
            <v xml:space="preserve">    в том числе:</v>
          </cell>
        </row>
        <row r="29">
          <cell r="C29" t="str">
            <v>договор №б/н ___ от___(по плану приказа №1)</v>
          </cell>
          <cell r="K29">
            <v>250.52875</v>
          </cell>
          <cell r="L29" t="e">
            <v>#NAME?</v>
          </cell>
          <cell r="M29" t="e">
            <v>#NAME?</v>
          </cell>
          <cell r="N29" t="e">
            <v>#NAME?</v>
          </cell>
          <cell r="O29" t="e">
            <v>#NAME?</v>
          </cell>
        </row>
        <row r="30">
          <cell r="C30" t="str">
            <v>договор №б/н ___ от___(по плану приказа №1метрология)</v>
          </cell>
          <cell r="K30">
            <v>227.74950000000001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</row>
        <row r="31">
          <cell r="C31" t="str">
            <v>договор №б/н ___ от___(по плану приказа №1поверка газоанализатора-остаток)</v>
          </cell>
          <cell r="K31">
            <v>33.750700000000002</v>
          </cell>
          <cell r="L31" t="e">
            <v>#NAME?</v>
          </cell>
          <cell r="M31" t="e">
            <v>#NAME?</v>
          </cell>
          <cell r="N31" t="e">
            <v>#NAME?</v>
          </cell>
          <cell r="O31" t="e">
            <v>#NAME?</v>
          </cell>
        </row>
        <row r="32">
          <cell r="C32" t="str">
            <v>договор №б/н ___ от___(по плану приказа №1тепл.исп.турбины)</v>
          </cell>
          <cell r="K32">
            <v>546.60524999999996</v>
          </cell>
          <cell r="L32" t="e">
            <v>#NAME?</v>
          </cell>
          <cell r="M32" t="e">
            <v>#NAME?</v>
          </cell>
          <cell r="N32" t="e">
            <v>#NAME?</v>
          </cell>
          <cell r="O32" t="e">
            <v>#NAME?</v>
          </cell>
        </row>
        <row r="33">
          <cell r="C33" t="str">
            <v>договор №б/н ___ от___(по плану приказа №1-обсл.полигона засол.стоков)</v>
          </cell>
          <cell r="K33">
            <v>860</v>
          </cell>
          <cell r="L33" t="e">
            <v>#NAME?</v>
          </cell>
          <cell r="M33" t="e">
            <v>#NAME?</v>
          </cell>
          <cell r="N33" t="e">
            <v>#NAME?</v>
          </cell>
          <cell r="O33" t="e">
            <v>#NAME?</v>
          </cell>
        </row>
        <row r="34">
          <cell r="C34" t="str">
            <v>договор №б/н ___ от___(по плану приказа №1сопр.прогр.обеспеч подсистем АСУ ТП)</v>
          </cell>
          <cell r="K34">
            <v>409.96199999999999</v>
          </cell>
          <cell r="L34" t="e">
            <v>#NAME?</v>
          </cell>
          <cell r="M34" t="e">
            <v>#NAME?</v>
          </cell>
          <cell r="N34" t="e">
            <v>#NAME?</v>
          </cell>
          <cell r="O34" t="e">
            <v>#NAME?</v>
          </cell>
        </row>
        <row r="35">
          <cell r="C35" t="str">
            <v>договор №б/н ___ от___(по плану приказа №1провед.метрологич.аттестации инф.каналов горелок на АСУ ТП ХВО)</v>
          </cell>
          <cell r="K35">
            <v>409.96199999999999</v>
          </cell>
          <cell r="L35" t="e">
            <v>#NAME?</v>
          </cell>
          <cell r="M35" t="e">
            <v>#NAME?</v>
          </cell>
          <cell r="N35" t="e">
            <v>#NAME?</v>
          </cell>
          <cell r="O35" t="e">
            <v>#NAME?</v>
          </cell>
        </row>
        <row r="36">
          <cell r="C36" t="str">
            <v>договор №б/н ___ от___(по плану приказа №1ТО ПОС )</v>
          </cell>
          <cell r="K36">
            <v>322.5</v>
          </cell>
          <cell r="L36" t="e">
            <v>#NAME?</v>
          </cell>
          <cell r="M36" t="e">
            <v>#NAME?</v>
          </cell>
          <cell r="N36" t="e">
            <v>#NAME?</v>
          </cell>
          <cell r="O36" t="e">
            <v>#NAME?</v>
          </cell>
        </row>
        <row r="37">
          <cell r="C37" t="str">
            <v>договор №б/н ___ от___(по плану приказа №1тех.освидетельствование котлов)</v>
          </cell>
          <cell r="K37">
            <v>132.999</v>
          </cell>
          <cell r="L37" t="e">
            <v>#NAME?</v>
          </cell>
          <cell r="M37" t="e">
            <v>#NAME?</v>
          </cell>
          <cell r="N37" t="e">
            <v>#NAME?</v>
          </cell>
          <cell r="O37" t="e">
            <v>#NAME?</v>
          </cell>
        </row>
        <row r="38">
          <cell r="C38" t="str">
            <v>договор №б/н ___ от___(по плану приказа №1тех.диагностирование БЗК1)</v>
          </cell>
          <cell r="K38">
            <v>102.039</v>
          </cell>
          <cell r="L38" t="e">
            <v>#NAME?</v>
          </cell>
          <cell r="M38" t="e">
            <v>#NAME?</v>
          </cell>
          <cell r="N38" t="e">
            <v>#NAME?</v>
          </cell>
          <cell r="O38" t="e">
            <v>#NAME?</v>
          </cell>
        </row>
        <row r="39">
          <cell r="C39" t="str">
            <v>договор №б/н ___ от___(по плану приказа №1тех.диагностирование БПТ1)</v>
          </cell>
          <cell r="K39">
            <v>102.039</v>
          </cell>
          <cell r="L39" t="e">
            <v>#NAME?</v>
          </cell>
          <cell r="M39" t="e">
            <v>#NAME?</v>
          </cell>
          <cell r="N39" t="e">
            <v>#NAME?</v>
          </cell>
          <cell r="O39" t="e">
            <v>#NAME?</v>
          </cell>
        </row>
        <row r="40">
          <cell r="C40" t="str">
            <v>договор №б/н ___ от___(по плану приказа №1тех.освидетельствование ресиверов)</v>
          </cell>
          <cell r="K40">
            <v>79.259749999999997</v>
          </cell>
          <cell r="L40" t="e">
            <v>#NAME?</v>
          </cell>
          <cell r="M40" t="e">
            <v>#NAME?</v>
          </cell>
          <cell r="N40" t="e">
            <v>#NAME?</v>
          </cell>
          <cell r="O40" t="e">
            <v>#NAME?</v>
          </cell>
        </row>
        <row r="41">
          <cell r="C41" t="str">
            <v>договор №б/н ___ от___(по плану приказа №1обследование БСЗ-1)</v>
          </cell>
          <cell r="K41">
            <v>168.5385</v>
          </cell>
          <cell r="L41" t="e">
            <v>#NAME?</v>
          </cell>
          <cell r="M41" t="e">
            <v>#NAME?</v>
          </cell>
          <cell r="N41" t="e">
            <v>#NAME?</v>
          </cell>
          <cell r="O41" t="e">
            <v>#NAME?</v>
          </cell>
        </row>
        <row r="42">
          <cell r="C42" t="str">
            <v>договор №б/н ___ от___(по плану приказа №1обследование подкрановых путей)</v>
          </cell>
          <cell r="K42">
            <v>247.79824999999997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</row>
        <row r="43">
          <cell r="C43" t="str">
            <v>договор №б/н ___ от___(по плану приказа №1тех.диагностирование ресиверов)</v>
          </cell>
          <cell r="K43">
            <v>378.98050000000001</v>
          </cell>
          <cell r="L43" t="e">
            <v>#NAME?</v>
          </cell>
          <cell r="M43" t="e">
            <v>#NAME?</v>
          </cell>
          <cell r="N43" t="e">
            <v>#NAME?</v>
          </cell>
          <cell r="O43" t="e">
            <v>#NAME?</v>
          </cell>
        </row>
        <row r="44">
          <cell r="C44" t="str">
            <v>договор №б/н ___ от___(по плану приказа №1тех.освидетельствование грейферного крана ОБВС)</v>
          </cell>
          <cell r="K44">
            <v>154.87524999999999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</row>
        <row r="45">
          <cell r="C45" t="str">
            <v>договор №б/н ___ от___(по плану приказа №1консервация водогрейных котлов)</v>
          </cell>
          <cell r="K45">
            <v>45.547749999999994</v>
          </cell>
          <cell r="L45" t="e">
            <v>#NAME?</v>
          </cell>
          <cell r="M45" t="e">
            <v>#NAME?</v>
          </cell>
          <cell r="N45" t="e">
            <v>#NAME?</v>
          </cell>
          <cell r="O45" t="e">
            <v>#NAME?</v>
          </cell>
        </row>
        <row r="46">
          <cell r="C46" t="str">
            <v>ОАО "Тюменьмежрайгаз" договор № _8/592__ от _17.12.2004___</v>
          </cell>
          <cell r="K46">
            <v>3.2250000000000001</v>
          </cell>
          <cell r="L46" t="e">
            <v>#NAME?</v>
          </cell>
          <cell r="M46" t="e">
            <v>#NAME?</v>
          </cell>
          <cell r="N46" t="e">
            <v>#NAME?</v>
          </cell>
          <cell r="O46" t="e">
            <v>#NAME?</v>
          </cell>
        </row>
        <row r="47">
          <cell r="C47" t="str">
            <v>ОАО "Инженерный центр энергетики Урала" пред-ие "УралОРГРЭС" договор № _72.356.05ТЦ__ от _27.04.2005___</v>
          </cell>
          <cell r="K47">
            <v>728.80700000000002</v>
          </cell>
          <cell r="L47" t="e">
            <v>#NAME?</v>
          </cell>
          <cell r="M47" t="e">
            <v>#NAME?</v>
          </cell>
          <cell r="N47" t="e">
            <v>#NAME?</v>
          </cell>
          <cell r="O47" t="e">
            <v>#NAME?</v>
          </cell>
        </row>
        <row r="48">
          <cell r="C48" t="str">
            <v>ЗАО "КВАРЦ" договор № _72/01/03-РО __ от __28.08.03__</v>
          </cell>
          <cell r="K48">
            <v>5866.9491525423728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</row>
        <row r="49">
          <cell r="C49" t="str">
            <v>Подводречстрой договор № _03__ от _17.01.2005___</v>
          </cell>
          <cell r="K49">
            <v>843.23</v>
          </cell>
          <cell r="L49" t="e">
            <v>#NAME?</v>
          </cell>
          <cell r="M49" t="e">
            <v>#NAME?</v>
          </cell>
          <cell r="N49" t="e">
            <v>#NAME?</v>
          </cell>
          <cell r="O49" t="e">
            <v>#NAME?</v>
          </cell>
        </row>
        <row r="50">
          <cell r="C50" t="str">
            <v>ООО ПО "Станкоцентр" договор № _13__ от __01.09.2004__</v>
          </cell>
          <cell r="K50">
            <v>65.575000000000003</v>
          </cell>
          <cell r="L50" t="e">
            <v>#NAME?</v>
          </cell>
          <cell r="M50" t="e">
            <v>#NAME?</v>
          </cell>
          <cell r="N50" t="e">
            <v>#NAME?</v>
          </cell>
          <cell r="O50" t="e">
            <v>#NAME?</v>
          </cell>
        </row>
        <row r="51">
          <cell r="C51" t="str">
            <v>ЗАО "КВАРЦ-Западная Сибирь" договор № _3-2/05-Э __ от __30.09.2005__</v>
          </cell>
          <cell r="K51">
            <v>1184.3220338983051</v>
          </cell>
          <cell r="L51" t="e">
            <v>#NAME?</v>
          </cell>
          <cell r="M51" t="e">
            <v>#NAME?</v>
          </cell>
          <cell r="N51" t="e">
            <v>#NAME?</v>
          </cell>
          <cell r="O51" t="e">
            <v>#NAME?</v>
          </cell>
        </row>
        <row r="52">
          <cell r="C52" t="str">
            <v>ООО НПФ "Промышленная экспертиза" договор № _092-05__ от _01.07.2005___</v>
          </cell>
          <cell r="K52">
            <v>215</v>
          </cell>
          <cell r="L52" t="e">
            <v>#NAME?</v>
          </cell>
          <cell r="M52" t="e">
            <v>#NAME?</v>
          </cell>
          <cell r="N52" t="e">
            <v>#NAME?</v>
          </cell>
          <cell r="O52" t="e">
            <v>#NAME?</v>
          </cell>
        </row>
        <row r="53">
          <cell r="C53" t="str">
            <v>ФГУ "Тюменский ЦСМ" договор № 343/8-3 от 01.01.05.</v>
          </cell>
          <cell r="K53">
            <v>156.69199999999998</v>
          </cell>
          <cell r="L53" t="e">
            <v>#NAME?</v>
          </cell>
          <cell r="M53" t="e">
            <v>#NAME?</v>
          </cell>
          <cell r="N53" t="e">
            <v>#NAME?</v>
          </cell>
          <cell r="O53" t="e">
            <v>#NAME?</v>
          </cell>
        </row>
        <row r="54">
          <cell r="C54" t="str">
            <v>договор № 2006.200.006___ от_27.01.2006__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</row>
        <row r="55">
          <cell r="C55" t="str">
            <v>договор №01-06 ___ от_11.01.2006_(техн.диагностированиеКВГМ 1-3)_</v>
          </cell>
          <cell r="L55" t="e">
            <v>#NAME?</v>
          </cell>
          <cell r="M55" t="e">
            <v>#NAME?</v>
          </cell>
          <cell r="N55" t="e">
            <v>#NAME?</v>
          </cell>
          <cell r="O55" t="e">
            <v>#NAME?</v>
          </cell>
        </row>
        <row r="56">
          <cell r="C56" t="str">
            <v>ЗАО "Тюменьэнергосервис"счет-фактура № 00000784 от 15.11.05.</v>
          </cell>
          <cell r="K56">
            <v>4.3</v>
          </cell>
          <cell r="L56" t="e">
            <v>#NAME?</v>
          </cell>
          <cell r="M56" t="e">
            <v>#NAME?</v>
          </cell>
          <cell r="N56" t="e">
            <v>#NAME?</v>
          </cell>
          <cell r="O56" t="e">
            <v>#NAME?</v>
          </cell>
        </row>
        <row r="57">
          <cell r="C57" t="str">
            <v>ФГУ "Уральский ЦСМ" счет-фактура № 29873/4302 от 04.08.05.</v>
          </cell>
          <cell r="K57">
            <v>10.061999999999999</v>
          </cell>
          <cell r="L57" t="e">
            <v>#NAME?</v>
          </cell>
          <cell r="M57" t="e">
            <v>#NAME?</v>
          </cell>
          <cell r="N57" t="e">
            <v>#NAME?</v>
          </cell>
          <cell r="O57" t="e">
            <v>#NAME?</v>
          </cell>
        </row>
        <row r="58">
          <cell r="C58" t="str">
            <v>ОАО "Ангарское ОКБА" счет-фактура № 285 от 18.08.05.</v>
          </cell>
          <cell r="K58">
            <v>0</v>
          </cell>
          <cell r="L58" t="e">
            <v>#NAME?</v>
          </cell>
          <cell r="M58" t="e">
            <v>#NAME?</v>
          </cell>
          <cell r="N58" t="e">
            <v>#NAME?</v>
          </cell>
          <cell r="O58" t="e">
            <v>#NAME?</v>
          </cell>
        </row>
        <row r="59">
          <cell r="C59" t="str">
            <v>ФГУ "Тест-С.Петербург" счет-фактура № 05-036210 от30.09.05.</v>
          </cell>
          <cell r="K59">
            <v>0</v>
          </cell>
          <cell r="L59" t="e">
            <v>#NAME?</v>
          </cell>
          <cell r="M59" t="e">
            <v>#NAME?</v>
          </cell>
          <cell r="N59" t="e">
            <v>#NAME?</v>
          </cell>
          <cell r="O59" t="e">
            <v>#NAME?</v>
          </cell>
        </row>
        <row r="60">
          <cell r="C60" t="str">
            <v>ООО Техно-торговый дом "Мера" счет-фактура № 896 от 30.09.05.</v>
          </cell>
          <cell r="K60">
            <v>215</v>
          </cell>
          <cell r="L60" t="e">
            <v>#NAME?</v>
          </cell>
          <cell r="M60" t="e">
            <v>#NAME?</v>
          </cell>
          <cell r="N60" t="e">
            <v>#NAME?</v>
          </cell>
          <cell r="O60" t="e">
            <v>#NAME?</v>
          </cell>
        </row>
        <row r="61">
          <cell r="L61" t="e">
            <v>#NAME?</v>
          </cell>
          <cell r="M61" t="e">
            <v>#NAME?</v>
          </cell>
          <cell r="N61" t="e">
            <v>#NAME?</v>
          </cell>
          <cell r="O61" t="e">
            <v>#NAME?</v>
          </cell>
        </row>
        <row r="62">
          <cell r="L62" t="e">
            <v>#NAME?</v>
          </cell>
          <cell r="M62" t="e">
            <v>#NAME?</v>
          </cell>
          <cell r="N62" t="e">
            <v>#NAME?</v>
          </cell>
          <cell r="O62" t="e">
            <v>#NAME?</v>
          </cell>
        </row>
        <row r="63">
          <cell r="L63" t="e">
            <v>#NAME?</v>
          </cell>
          <cell r="M63" t="e">
            <v>#NAME?</v>
          </cell>
          <cell r="N63" t="e">
            <v>#NAME?</v>
          </cell>
          <cell r="O63" t="e">
            <v>#NAME?</v>
          </cell>
        </row>
        <row r="64">
          <cell r="C64" t="str">
            <v>ОАО "СибНА ИПФ" счет-фактура № 1839/1186 от 21.09.05.</v>
          </cell>
          <cell r="K64">
            <v>4.7300000000000004</v>
          </cell>
          <cell r="L64" t="e">
            <v>#NAME?</v>
          </cell>
          <cell r="M64" t="e">
            <v>#NAME?</v>
          </cell>
          <cell r="N64" t="e">
            <v>#NAME?</v>
          </cell>
          <cell r="O64" t="e">
            <v>#NAME?</v>
          </cell>
        </row>
        <row r="65">
          <cell r="C65" t="str">
            <v>ОАО "Свердловская энергосервисная компания" счет-фактура № 91/94/2004 от 30.09.05.</v>
          </cell>
          <cell r="K65">
            <v>33.604500000000002</v>
          </cell>
          <cell r="L65" t="e">
            <v>#NAME?</v>
          </cell>
          <cell r="M65" t="e">
            <v>#NAME?</v>
          </cell>
          <cell r="N65" t="e">
            <v>#NAME?</v>
          </cell>
          <cell r="O65" t="e">
            <v>#NAME?</v>
          </cell>
        </row>
        <row r="66">
          <cell r="C66" t="str">
            <v>ОАО "Практик-НЦ" счет-фактура № 00001801 от 07.09.05.</v>
          </cell>
          <cell r="K66">
            <v>8.6322499999999991</v>
          </cell>
          <cell r="L66" t="e">
            <v>#NAME?</v>
          </cell>
          <cell r="M66" t="e">
            <v>#NAME?</v>
          </cell>
          <cell r="N66" t="e">
            <v>#NAME?</v>
          </cell>
          <cell r="O66" t="e">
            <v>#NAME?</v>
          </cell>
        </row>
        <row r="67">
          <cell r="C67" t="str">
            <v>ООО "Взор" счет-фактура № 723 от 31.10.05.</v>
          </cell>
          <cell r="K67">
            <v>37.280999999999999</v>
          </cell>
          <cell r="L67" t="e">
            <v>#NAME?</v>
          </cell>
          <cell r="M67" t="e">
            <v>#NAME?</v>
          </cell>
          <cell r="N67" t="e">
            <v>#NAME?</v>
          </cell>
          <cell r="O67" t="e">
            <v>#NAME?</v>
          </cell>
        </row>
        <row r="68">
          <cell r="L68" t="e">
            <v>#NAME?</v>
          </cell>
          <cell r="M68" t="e">
            <v>#NAME?</v>
          </cell>
          <cell r="N68" t="e">
            <v>#NAME?</v>
          </cell>
          <cell r="O68" t="e">
            <v>#NAME?</v>
          </cell>
        </row>
        <row r="69">
          <cell r="C69" t="str">
            <v>ФГУ "Ростест-Москва" счет-фактура № 00045909 от 07.11.05.</v>
          </cell>
          <cell r="K69">
            <v>3.9344999999999999</v>
          </cell>
          <cell r="L69" t="e">
            <v>#NAME?</v>
          </cell>
          <cell r="M69" t="e">
            <v>#NAME?</v>
          </cell>
          <cell r="N69" t="e">
            <v>#NAME?</v>
          </cell>
          <cell r="O69" t="e">
            <v>#NAME?</v>
          </cell>
        </row>
        <row r="70">
          <cell r="C70" t="str">
            <v>ООО "Тесар-Инжиниринг" счет-фактура № 0000172 от 28.12.05.</v>
          </cell>
          <cell r="K70">
            <v>4.9557500000000001</v>
          </cell>
          <cell r="L70" t="e">
            <v>#NAME?</v>
          </cell>
          <cell r="M70" t="e">
            <v>#NAME?</v>
          </cell>
          <cell r="N70" t="e">
            <v>#NAME?</v>
          </cell>
          <cell r="O70" t="e">
            <v>#NAME?</v>
          </cell>
        </row>
        <row r="71">
          <cell r="C71" t="str">
            <v>МУП Меркурий  договор № _2021__ от _07.03.2006___</v>
          </cell>
          <cell r="K71">
            <v>27.326499999999999</v>
          </cell>
          <cell r="L71" t="e">
            <v>#NAME?</v>
          </cell>
          <cell r="M71" t="e">
            <v>#NAME?</v>
          </cell>
          <cell r="N71" t="e">
            <v>#NAME?</v>
          </cell>
          <cell r="O71" t="e">
            <v>#NAME?</v>
          </cell>
        </row>
        <row r="72">
          <cell r="C72" t="str">
            <v>ЧП Лебедева г.Екатеринбург</v>
          </cell>
          <cell r="K72">
            <v>96.75</v>
          </cell>
          <cell r="L72" t="e">
            <v>#NAME?</v>
          </cell>
          <cell r="M72" t="e">
            <v>#NAME?</v>
          </cell>
          <cell r="N72" t="e">
            <v>#NAME?</v>
          </cell>
          <cell r="O72" t="e">
            <v>#NAME?</v>
          </cell>
        </row>
        <row r="73">
          <cell r="C73" t="str">
            <v>Нижнеобское БВУ договор № ___ от ____</v>
          </cell>
          <cell r="K73">
            <v>26.358999999999998</v>
          </cell>
          <cell r="L73" t="e">
            <v>#NAME?</v>
          </cell>
          <cell r="M73" t="e">
            <v>#NAME?</v>
          </cell>
          <cell r="N73" t="e">
            <v>#NAME?</v>
          </cell>
          <cell r="O73" t="e">
            <v>#NAME?</v>
          </cell>
        </row>
        <row r="74">
          <cell r="C74" t="str">
            <v>договор № 07-06___ от27.01.2006___</v>
          </cell>
          <cell r="K74">
            <v>51.37941</v>
          </cell>
          <cell r="L74" t="e">
            <v>#NAME?</v>
          </cell>
          <cell r="M74" t="e">
            <v>#NAME?</v>
          </cell>
          <cell r="N74" t="e">
            <v>#NAME?</v>
          </cell>
          <cell r="O74" t="e">
            <v>#NAME?</v>
          </cell>
        </row>
        <row r="75">
          <cell r="L75" t="e">
            <v>#NAME?</v>
          </cell>
          <cell r="M75" t="e">
            <v>#NAME?</v>
          </cell>
          <cell r="N75" t="e">
            <v>#NAME?</v>
          </cell>
          <cell r="O75" t="e">
            <v>#NAME?</v>
          </cell>
        </row>
        <row r="76">
          <cell r="C76" t="str">
            <v>договор № У-35/06-28 от 10.01.2006 ООО Компьютер-Сервис" ремонт и обслуживание копировальной и множительной техники</v>
          </cell>
          <cell r="K76">
            <v>541.20000000000005</v>
          </cell>
          <cell r="L76" t="e">
            <v>#NAME?</v>
          </cell>
          <cell r="M76" t="e">
            <v>#NAME?</v>
          </cell>
          <cell r="N76" t="e">
            <v>#NAME?</v>
          </cell>
          <cell r="O76" t="e">
            <v>#NAME?</v>
          </cell>
        </row>
        <row r="77">
          <cell r="C77" t="str">
            <v>договор № 031/8-3-У-30/06 от 16.11.05  ФГУ Тюменский ЦСМ поверка измерительных комплексов</v>
          </cell>
          <cell r="K77">
            <v>280.43525</v>
          </cell>
          <cell r="L77" t="e">
            <v>#NAME?</v>
          </cell>
          <cell r="M77" t="e">
            <v>#NAME?</v>
          </cell>
          <cell r="N77" t="e">
            <v>#NAME?</v>
          </cell>
          <cell r="O77" t="e">
            <v>#NAME?</v>
          </cell>
        </row>
        <row r="78">
          <cell r="C78" t="str">
            <v>договор № 12-06-У-48 от 17.02.06  ЗАО "Тюменьэнергосервис" поверка измерительных комплексов</v>
          </cell>
          <cell r="K78">
            <v>169.56475</v>
          </cell>
          <cell r="L78" t="e">
            <v>#NAME?</v>
          </cell>
          <cell r="M78" t="e">
            <v>#NAME?</v>
          </cell>
          <cell r="N78" t="e">
            <v>#NAME?</v>
          </cell>
          <cell r="O78" t="e">
            <v>#NAME?</v>
          </cell>
        </row>
        <row r="79">
          <cell r="C79" t="str">
            <v>договор № У-38/06-316/69 от 10.01.2006 г. ГУ "Омский центр по гидрометеорологии и мониторингу окружающей среды с региональными функциями" предоставление гидрометеорологической информации</v>
          </cell>
          <cell r="K79">
            <v>102.67325</v>
          </cell>
          <cell r="L79" t="e">
            <v>#NAME?</v>
          </cell>
          <cell r="M79" t="e">
            <v>#NAME?</v>
          </cell>
          <cell r="N79" t="e">
            <v>#NAME?</v>
          </cell>
          <cell r="O79" t="e">
            <v>#NAME?</v>
          </cell>
        </row>
        <row r="80">
          <cell r="C80" t="str">
            <v>договор № 167/04 от 01.10.04 г. Тобольский Почтамп УФПС Тюменской области филиала ФГУП "Почта России" отправление писем, бандеролей, посылок, услуги спецсвязи, экспресс-почта</v>
          </cell>
          <cell r="K80">
            <v>22.058999999999997</v>
          </cell>
          <cell r="L80" t="e">
            <v>#NAME?</v>
          </cell>
          <cell r="M80" t="e">
            <v>#NAME?</v>
          </cell>
          <cell r="N80" t="e">
            <v>#NAME?</v>
          </cell>
          <cell r="O80" t="e">
            <v>#NAME?</v>
          </cell>
        </row>
        <row r="81">
          <cell r="C81" t="str">
            <v>Станция Тобольск Тюменское отделение железной дороги телеграфное уведомление о прибытии груза, провоз багажа, проверка веса багажа</v>
          </cell>
          <cell r="K81">
            <v>5</v>
          </cell>
          <cell r="L81" t="e">
            <v>#NAME?</v>
          </cell>
          <cell r="M81" t="e">
            <v>#NAME?</v>
          </cell>
          <cell r="N81" t="e">
            <v>#NAME?</v>
          </cell>
          <cell r="O81" t="e">
            <v>#NAME?</v>
          </cell>
        </row>
        <row r="82">
          <cell r="C82" t="str">
            <v>договор № 212-с-1/05 от 24.08.2005 Тобольский ТУЭС Тюменского филиала ОАО Уралсвязьинформ" доступ в интернет</v>
          </cell>
          <cell r="K82">
            <v>52.503</v>
          </cell>
          <cell r="L82" t="e">
            <v>#NAME?</v>
          </cell>
          <cell r="M82" t="e">
            <v>#NAME?</v>
          </cell>
          <cell r="N82" t="e">
            <v>#NAME?</v>
          </cell>
          <cell r="O82" t="e">
            <v>#NAME?</v>
          </cell>
        </row>
        <row r="83">
          <cell r="C83" t="str">
            <v>с-ф №22 от 31.01.06 г. ОАО "Тюменьэнерго" услуги передачи данных электронной почтой</v>
          </cell>
          <cell r="K83">
            <v>126.5</v>
          </cell>
          <cell r="L83" t="e">
            <v>#NAME?</v>
          </cell>
          <cell r="M83" t="e">
            <v>#NAME?</v>
          </cell>
          <cell r="N83" t="e">
            <v>#NAME?</v>
          </cell>
          <cell r="O83" t="e">
            <v>#NAME?</v>
          </cell>
        </row>
        <row r="84">
          <cell r="C84" t="str">
            <v>договор № 30-06-У-35 от 21.02.06 г. ФГУ "Центр лабораторного анализа и технических измерений по Уральскому федеральному округу" лабораторные исследования проб сточных вод</v>
          </cell>
          <cell r="K84">
            <v>37.195</v>
          </cell>
          <cell r="L84" t="e">
            <v>#NAME?</v>
          </cell>
          <cell r="M84" t="e">
            <v>#NAME?</v>
          </cell>
          <cell r="N84" t="e">
            <v>#NAME?</v>
          </cell>
          <cell r="O84" t="e">
            <v>#NAME?</v>
          </cell>
        </row>
        <row r="85">
          <cell r="C85" t="str">
            <v>договор № 29-У-4/05 от 01.08.05 г. ООО "Электроника"</v>
          </cell>
          <cell r="K85">
            <v>5.4824999999999999</v>
          </cell>
          <cell r="L85" t="e">
            <v>#NAME?</v>
          </cell>
          <cell r="M85" t="e">
            <v>#NAME?</v>
          </cell>
          <cell r="N85" t="e">
            <v>#NAME?</v>
          </cell>
          <cell r="O85" t="e">
            <v>#NAME?</v>
          </cell>
        </row>
        <row r="86">
          <cell r="C86" t="str">
            <v>договор № У-19/05 от 01.10.05 г. ГК "Автобокс" содержание автогаража</v>
          </cell>
          <cell r="K86">
            <v>6.1920000000000002</v>
          </cell>
          <cell r="L86" t="e">
            <v>#NAME?</v>
          </cell>
          <cell r="M86" t="e">
            <v>#NAME?</v>
          </cell>
          <cell r="N86" t="e">
            <v>#NAME?</v>
          </cell>
          <cell r="O86" t="e">
            <v>#NAME?</v>
          </cell>
        </row>
        <row r="87">
          <cell r="C87" t="str">
            <v>с-ф № 104 от 29.03.05 г. ООО "Тобольская компьютерная компания АСП" сопровождение пакета программ "1С Предприятие" фирмы "1С"</v>
          </cell>
          <cell r="K87">
            <v>372.88</v>
          </cell>
          <cell r="L87" t="e">
            <v>#NAME?</v>
          </cell>
          <cell r="M87" t="e">
            <v>#NAME?</v>
          </cell>
          <cell r="N87" t="e">
            <v>#NAME?</v>
          </cell>
          <cell r="O87" t="e">
            <v>#NAME?</v>
          </cell>
        </row>
        <row r="88">
          <cell r="C88" t="str">
            <v>с-ф № 275 от 21.03.06 г. ООО  "Инструмент" ремонт инструмента</v>
          </cell>
          <cell r="K88">
            <v>15.48</v>
          </cell>
          <cell r="L88" t="e">
            <v>#NAME?</v>
          </cell>
          <cell r="M88" t="e">
            <v>#NAME?</v>
          </cell>
          <cell r="N88" t="e">
            <v>#NAME?</v>
          </cell>
          <cell r="O88" t="e">
            <v>#NAME?</v>
          </cell>
        </row>
        <row r="89">
          <cell r="C89" t="str">
            <v>с-ф № 0000746 от 03.03.06 г. ООО  "Инструмент-Сервис-С" ремонт инструмента</v>
          </cell>
          <cell r="K89">
            <v>217.9025</v>
          </cell>
          <cell r="L89" t="e">
            <v>#NAME?</v>
          </cell>
          <cell r="M89" t="e">
            <v>#NAME?</v>
          </cell>
          <cell r="N89" t="e">
            <v>#NAME?</v>
          </cell>
          <cell r="O89" t="e">
            <v>#NAME?</v>
          </cell>
        </row>
        <row r="90">
          <cell r="C90" t="str">
            <v>с-ф № 201 от 16.02.06 г. ООО  "Торговый центр "Мера" ремонт прибора</v>
          </cell>
          <cell r="K90">
            <v>138.03</v>
          </cell>
          <cell r="L90" t="e">
            <v>#NAME?</v>
          </cell>
          <cell r="M90" t="e">
            <v>#NAME?</v>
          </cell>
          <cell r="N90" t="e">
            <v>#NAME?</v>
          </cell>
          <cell r="O90" t="e">
            <v>#NAME?</v>
          </cell>
        </row>
        <row r="91">
          <cell r="C91" t="str">
            <v>с-ф № 43/1513 от 19.01.06  ОАО ИПФ "Сибнефтеавтоматика" ремонт приборов</v>
          </cell>
          <cell r="K91">
            <v>3.44</v>
          </cell>
          <cell r="L91" t="e">
            <v>#NAME?</v>
          </cell>
          <cell r="M91" t="e">
            <v>#NAME?</v>
          </cell>
          <cell r="N91" t="e">
            <v>#NAME?</v>
          </cell>
          <cell r="O91" t="e">
            <v>#NAME?</v>
          </cell>
        </row>
        <row r="92">
          <cell r="C92" t="str">
            <v>с-ф № 275 от 21.03.06  ООО "Взор" ремонт приборов</v>
          </cell>
          <cell r="K92">
            <v>1.5049999999999999</v>
          </cell>
          <cell r="L92" t="e">
            <v>#NAME?</v>
          </cell>
          <cell r="M92" t="e">
            <v>#NAME?</v>
          </cell>
          <cell r="N92" t="e">
            <v>#NAME?</v>
          </cell>
          <cell r="O92" t="e">
            <v>#NAME?</v>
          </cell>
        </row>
        <row r="93">
          <cell r="C93" t="str">
            <v>договор № 11-06-У-49 от 17.02.06  ЗАО "Тюменьэнергосервис" техническое обслуживание хроматографического комплекса</v>
          </cell>
          <cell r="K93">
            <v>25.692499999999999</v>
          </cell>
          <cell r="L93" t="e">
            <v>#NAME?</v>
          </cell>
          <cell r="M93" t="e">
            <v>#NAME?</v>
          </cell>
          <cell r="N93" t="e">
            <v>#NAME?</v>
          </cell>
          <cell r="O93" t="e">
            <v>#NAME?</v>
          </cell>
        </row>
        <row r="94">
          <cell r="C94" t="str">
            <v>акт № 00000117 от 28.07.05 г. ЗАО ТМК "ГЕРМЕС" сервисное обслуживание</v>
          </cell>
          <cell r="K94">
            <v>52.5</v>
          </cell>
          <cell r="L94" t="e">
            <v>#NAME?</v>
          </cell>
          <cell r="M94" t="e">
            <v>#NAME?</v>
          </cell>
          <cell r="N94" t="e">
            <v>#NAME?</v>
          </cell>
          <cell r="O94" t="e">
            <v>#NAME?</v>
          </cell>
        </row>
        <row r="95">
          <cell r="C95" t="str">
            <v>договор № У-21/05/4135-ТН от 25.08.05 г. ООО "Тобольск-Нефтехим"  обработка и переплет документов</v>
          </cell>
          <cell r="K95">
            <v>44.29</v>
          </cell>
          <cell r="L95" t="e">
            <v>#NAME?</v>
          </cell>
          <cell r="M95" t="e">
            <v>#NAME?</v>
          </cell>
          <cell r="N95" t="e">
            <v>#NAME?</v>
          </cell>
          <cell r="O95" t="e">
            <v>#NAME?</v>
          </cell>
        </row>
        <row r="96">
          <cell r="C96" t="str">
            <v>договор № 573-1/4 от ____ НП АТС консультационные услуги по переоценке основных средств</v>
          </cell>
          <cell r="K96">
            <v>3.2250000000000001</v>
          </cell>
          <cell r="L96" t="e">
            <v>#NAME?</v>
          </cell>
          <cell r="M96" t="e">
            <v>#NAME?</v>
          </cell>
          <cell r="N96" t="e">
            <v>#NAME?</v>
          </cell>
          <cell r="O96" t="e">
            <v>#NAME?</v>
          </cell>
        </row>
        <row r="97">
          <cell r="C97" t="str">
            <v>с-ф № С-000566 от 19.01.06 г. ОАО "Сибнефть-Тюменьнефтепродукт" услуги по протоколу испытания №53Т</v>
          </cell>
          <cell r="K97">
            <v>7.74</v>
          </cell>
          <cell r="L97" t="e">
            <v>#NAME?</v>
          </cell>
          <cell r="M97" t="e">
            <v>#NAME?</v>
          </cell>
          <cell r="N97" t="e">
            <v>#NAME?</v>
          </cell>
          <cell r="O97" t="e">
            <v>#NAME?</v>
          </cell>
        </row>
        <row r="98">
          <cell r="C98" t="str">
            <v>договор № 01-8/06 от 01.12.05 г. ООО "Офис-Сервис" услуги по уборке мест общего пользования, служебных и производственных помещений</v>
          </cell>
          <cell r="K98">
            <v>3452.5646000000002</v>
          </cell>
          <cell r="L98" t="e">
            <v>#NAME?</v>
          </cell>
          <cell r="M98" t="e">
            <v>#NAME?</v>
          </cell>
          <cell r="N98" t="e">
            <v>#NAME?</v>
          </cell>
          <cell r="O98" t="e">
            <v>#NAME?</v>
          </cell>
        </row>
        <row r="99">
          <cell r="C99" t="str">
            <v>договор №38/04 от 20.01.2004 г.  Государственное унитарное предприятие Тюменской области "Тюменский издательсткий дом" услуги типографии</v>
          </cell>
          <cell r="K99">
            <v>186.19</v>
          </cell>
          <cell r="L99" t="e">
            <v>#NAME?</v>
          </cell>
          <cell r="M99" t="e">
            <v>#NAME?</v>
          </cell>
          <cell r="N99" t="e">
            <v>#NAME?</v>
          </cell>
          <cell r="O99" t="e">
            <v>#NAME?</v>
          </cell>
        </row>
        <row r="100">
          <cell r="C100" t="str">
            <v>расходы на приробретение нормативной и технической литературы</v>
          </cell>
          <cell r="K100">
            <v>152.54237288135593</v>
          </cell>
          <cell r="L100" t="e">
            <v>#NAME?</v>
          </cell>
          <cell r="M100" t="e">
            <v>#NAME?</v>
          </cell>
          <cell r="N100" t="e">
            <v>#NAME?</v>
          </cell>
          <cell r="O100" t="e">
            <v>#NAME?</v>
          </cell>
        </row>
        <row r="101">
          <cell r="C101" t="str">
            <v>ЗАО ТМК "ГЕРМЕС" ремонт жалюзи</v>
          </cell>
          <cell r="K101">
            <v>5.375</v>
          </cell>
          <cell r="L101" t="e">
            <v>#NAME?</v>
          </cell>
          <cell r="M101" t="e">
            <v>#NAME?</v>
          </cell>
          <cell r="N101" t="e">
            <v>#NAME?</v>
          </cell>
          <cell r="O101" t="e">
            <v>#NAME?</v>
          </cell>
        </row>
        <row r="102">
          <cell r="C102" t="str">
            <v>ПБОЮЛ Ревнивых Николай Федорович ремонт холодильного оборудования</v>
          </cell>
          <cell r="K102">
            <v>5.375</v>
          </cell>
          <cell r="L102" t="e">
            <v>#NAME?</v>
          </cell>
          <cell r="M102" t="e">
            <v>#NAME?</v>
          </cell>
          <cell r="N102" t="e">
            <v>#NAME?</v>
          </cell>
          <cell r="O102" t="e">
            <v>#NAME?</v>
          </cell>
        </row>
        <row r="103">
          <cell r="C103" t="str">
            <v>с-ф №202 от 30.03.05 г. ЗАО "Деозал" ремонт радиостанции</v>
          </cell>
          <cell r="K103">
            <v>2.15</v>
          </cell>
          <cell r="L103" t="e">
            <v>#NAME?</v>
          </cell>
          <cell r="M103" t="e">
            <v>#NAME?</v>
          </cell>
          <cell r="N103" t="e">
            <v>#NAME?</v>
          </cell>
          <cell r="O103" t="e">
            <v>#NAME?</v>
          </cell>
        </row>
        <row r="104">
          <cell r="C104" t="str">
            <v>договор № 031/8-3-У-30/06 от 16.11.05  ФГУ Тюменский ЦСМ проведение инспекционного контроля за деятельностью аккредитованной химической лаборатории</v>
          </cell>
          <cell r="K104">
            <v>19.4575</v>
          </cell>
          <cell r="L104" t="e">
            <v>#NAME?</v>
          </cell>
          <cell r="M104" t="e">
            <v>#NAME?</v>
          </cell>
          <cell r="N104" t="e">
            <v>#NAME?</v>
          </cell>
          <cell r="O104" t="e">
            <v>#NAME?</v>
          </cell>
        </row>
        <row r="105">
          <cell r="C105" t="str">
            <v>договор № У-40/06 от 10.01.2006 Нотариус нотариального округа г. Тобольска и Тобольского района Дмитриева Снежана Николаевна Удостоверение копий документов,удостоверение учредительных документов,удостоверение доверенностей</v>
          </cell>
          <cell r="K105">
            <v>25</v>
          </cell>
          <cell r="L105" t="e">
            <v>#NAME?</v>
          </cell>
          <cell r="M105" t="e">
            <v>#NAME?</v>
          </cell>
          <cell r="N105" t="e">
            <v>#NAME?</v>
          </cell>
          <cell r="O105" t="e">
            <v>#NAME?</v>
          </cell>
        </row>
        <row r="106">
          <cell r="C106" t="str">
            <v>"Ростехинвентаризация,Федеральная регистрационная служба</v>
          </cell>
          <cell r="K106">
            <v>532.5</v>
          </cell>
          <cell r="L106" t="e">
            <v>#NAME?</v>
          </cell>
          <cell r="M106" t="e">
            <v>#NAME?</v>
          </cell>
          <cell r="N106" t="e">
            <v>#NAME?</v>
          </cell>
          <cell r="O106" t="e">
            <v>#NAME?</v>
          </cell>
        </row>
        <row r="107">
          <cell r="C107" t="str">
            <v>договор    от        Негосударственный пенсионный фонд энергетиков</v>
          </cell>
          <cell r="K107">
            <v>2863.8</v>
          </cell>
          <cell r="L107" t="e">
            <v>#NAME?</v>
          </cell>
          <cell r="M107" t="e">
            <v>#NAME?</v>
          </cell>
          <cell r="N107" t="e">
            <v>#NAME?</v>
          </cell>
          <cell r="O107" t="e">
            <v>#NAME?</v>
          </cell>
        </row>
        <row r="108">
          <cell r="C108" t="str">
            <v>с-ф  № ___ от 19.01.06 г. ООО "Коп-Тэрия" канцелярские товары</v>
          </cell>
          <cell r="K108">
            <v>1003.9425</v>
          </cell>
          <cell r="L108" t="e">
            <v>#NAME?</v>
          </cell>
          <cell r="M108" t="e">
            <v>#NAME?</v>
          </cell>
          <cell r="N108" t="e">
            <v>#NAME?</v>
          </cell>
          <cell r="O108" t="e">
            <v>#NAME?</v>
          </cell>
        </row>
        <row r="109">
          <cell r="C109" t="str">
            <v>с-ф  № 2 от 23.01.06 г. ПБОЮЛ Новоселова Т.В.  канцелярские товары</v>
          </cell>
          <cell r="K109">
            <v>397.75</v>
          </cell>
          <cell r="L109" t="e">
            <v>#NAME?</v>
          </cell>
          <cell r="M109" t="e">
            <v>#NAME?</v>
          </cell>
          <cell r="N109" t="e">
            <v>#NAME?</v>
          </cell>
          <cell r="O109" t="e">
            <v>#NAME?</v>
          </cell>
        </row>
        <row r="110">
          <cell r="C110" t="str">
            <v>договор № 167/04 от 01.10.04 г. Тобольский Почтамп УФПС Тюменской области филиала ФГУП "Почта России"  подписка</v>
          </cell>
          <cell r="K110">
            <v>49.368299999999991</v>
          </cell>
          <cell r="L110" t="e">
            <v>#NAME?</v>
          </cell>
          <cell r="M110" t="e">
            <v>#NAME?</v>
          </cell>
          <cell r="N110" t="e">
            <v>#NAME?</v>
          </cell>
          <cell r="O110" t="e">
            <v>#NAME?</v>
          </cell>
        </row>
        <row r="111">
          <cell r="C111" t="str">
            <v>расходы связанные с приобретением права на использование программдля ЭВМ и баз данных</v>
          </cell>
          <cell r="K111">
            <v>2732.4328399999995</v>
          </cell>
          <cell r="L111" t="e">
            <v>#NAME?</v>
          </cell>
          <cell r="M111" t="e">
            <v>#NAME?</v>
          </cell>
          <cell r="N111" t="e">
            <v>#NAME?</v>
          </cell>
          <cell r="O111" t="e">
            <v>#NAME?</v>
          </cell>
        </row>
        <row r="112">
          <cell r="C112" t="str">
            <v>договор №324 ___ от_17.02.2006__</v>
          </cell>
          <cell r="K112">
            <v>20.913049999999998</v>
          </cell>
          <cell r="L112" t="e">
            <v>#NAME?</v>
          </cell>
          <cell r="M112" t="e">
            <v>#NAME?</v>
          </cell>
          <cell r="N112" t="e">
            <v>#NAME?</v>
          </cell>
          <cell r="O112" t="e">
            <v>#NAME?</v>
          </cell>
        </row>
        <row r="113">
          <cell r="C113" t="str">
            <v>договор № 9/20-06___ от16.02.2006___</v>
          </cell>
          <cell r="K113">
            <v>215</v>
          </cell>
          <cell r="L113" t="e">
            <v>#NAME?</v>
          </cell>
          <cell r="M113" t="e">
            <v>#NAME?</v>
          </cell>
          <cell r="N113" t="e">
            <v>#NAME?</v>
          </cell>
          <cell r="O113" t="e">
            <v>#NAME?</v>
          </cell>
        </row>
        <row r="114">
          <cell r="C114" t="str">
            <v>договор № 2006.200.006___ от_27.01.2006__</v>
          </cell>
          <cell r="K114">
            <v>819.38465100000008</v>
          </cell>
          <cell r="L114" t="e">
            <v>#NAME?</v>
          </cell>
          <cell r="M114" t="e">
            <v>#NAME?</v>
          </cell>
          <cell r="N114" t="e">
            <v>#NAME?</v>
          </cell>
          <cell r="O114" t="e">
            <v>#NAME?</v>
          </cell>
        </row>
        <row r="115">
          <cell r="C115" t="str">
            <v>договор №01-06 ___ от_11.01.2006_(техн.диагностированиеКВГМ 1-3)_</v>
          </cell>
          <cell r="K115">
            <v>669.1122499999999</v>
          </cell>
          <cell r="L115" t="e">
            <v>#NAME?</v>
          </cell>
          <cell r="M115" t="e">
            <v>#NAME?</v>
          </cell>
          <cell r="N115" t="e">
            <v>#NAME?</v>
          </cell>
          <cell r="O115" t="e">
            <v>#NAME?</v>
          </cell>
        </row>
        <row r="116">
          <cell r="C116" t="str">
            <v xml:space="preserve">Прочие договора </v>
          </cell>
          <cell r="K116">
            <v>86104.15</v>
          </cell>
          <cell r="L116" t="e">
            <v>#NAME?</v>
          </cell>
          <cell r="M116" t="e">
            <v>#NAME?</v>
          </cell>
          <cell r="N116" t="e">
            <v>#NAME?</v>
          </cell>
          <cell r="O116" t="e">
            <v>#NAME?</v>
          </cell>
        </row>
        <row r="117">
          <cell r="C117" t="str">
            <v>Добавить строки</v>
          </cell>
        </row>
        <row r="119">
          <cell r="G119">
            <v>71235</v>
          </cell>
          <cell r="H119">
            <v>71235</v>
          </cell>
          <cell r="I119">
            <v>77194</v>
          </cell>
          <cell r="J119">
            <v>77194</v>
          </cell>
          <cell r="L119" t="e">
            <v>#NAME?</v>
          </cell>
          <cell r="M119" t="e">
            <v>#NAME?</v>
          </cell>
          <cell r="N119" t="e">
            <v>#NAME?</v>
          </cell>
          <cell r="O119" t="e">
            <v>#NAME?</v>
          </cell>
        </row>
      </sheetData>
      <sheetData sheetId="17">
        <row r="6">
          <cell r="C6" t="str">
            <v>Всего</v>
          </cell>
          <cell r="F6">
            <v>1702.73</v>
          </cell>
          <cell r="G6">
            <v>1702.73</v>
          </cell>
          <cell r="H6">
            <v>4437.67</v>
          </cell>
          <cell r="I6">
            <v>4437.67</v>
          </cell>
          <cell r="J6">
            <v>5128.2821249999997</v>
          </cell>
          <cell r="K6" t="e">
            <v>#NAME?</v>
          </cell>
          <cell r="L6" t="e">
            <v>#NAME?</v>
          </cell>
          <cell r="M6" t="e">
            <v>#NAME?</v>
          </cell>
          <cell r="N6" t="e">
            <v>#NAME?</v>
          </cell>
        </row>
        <row r="7">
          <cell r="C7" t="str">
            <v xml:space="preserve">    в том числе:</v>
          </cell>
        </row>
        <row r="8">
          <cell r="C8" t="str">
            <v>договор</v>
          </cell>
          <cell r="F8">
            <v>1702.73</v>
          </cell>
          <cell r="G8">
            <v>1702.73</v>
          </cell>
          <cell r="H8">
            <v>4437.67</v>
          </cell>
          <cell r="I8">
            <v>4437.67</v>
          </cell>
          <cell r="K8" t="e">
            <v>#NAME?</v>
          </cell>
          <cell r="L8" t="e">
            <v>#NAME?</v>
          </cell>
          <cell r="M8" t="e">
            <v>#NAME?</v>
          </cell>
          <cell r="N8" t="e">
            <v>#NAME?</v>
          </cell>
        </row>
        <row r="9">
          <cell r="C9" t="str">
            <v>договор № 1089 от 10.12.2001</v>
          </cell>
          <cell r="J9">
            <v>231.125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</row>
        <row r="10">
          <cell r="C10" t="str">
            <v>договор № 32628 от 10.04.2003</v>
          </cell>
          <cell r="J10">
            <v>291.21749999999997</v>
          </cell>
          <cell r="K10" t="e">
            <v>#NAME?</v>
          </cell>
          <cell r="L10" t="e">
            <v>#NAME?</v>
          </cell>
          <cell r="M10" t="e">
            <v>#NAME?</v>
          </cell>
          <cell r="N10" t="e">
            <v>#NAME?</v>
          </cell>
        </row>
        <row r="11">
          <cell r="C11" t="str">
            <v>договор № 910339 от 14.11.2001</v>
          </cell>
          <cell r="J11">
            <v>234.36074999999997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</row>
        <row r="12">
          <cell r="C12" t="str">
            <v>договор №УФ/ТУ-1/ЦП-118 от 20.02.06</v>
          </cell>
          <cell r="J12">
            <v>264.40699999999998</v>
          </cell>
          <cell r="K12" t="e">
            <v>#NAME?</v>
          </cell>
          <cell r="L12" t="e">
            <v>#NAME?</v>
          </cell>
          <cell r="M12" t="e">
            <v>#NAME?</v>
          </cell>
          <cell r="N12" t="e">
            <v>#NAME?</v>
          </cell>
        </row>
        <row r="13">
          <cell r="C13" t="str">
            <v>договор № 27/ТБЛ/70/28-05 от 01.12.2005</v>
          </cell>
          <cell r="J13">
            <v>1502.3125</v>
          </cell>
          <cell r="K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</row>
        <row r="14">
          <cell r="C14" t="str">
            <v>ОАО "Уралсвязьинформ"договор № _90021__ от _27.03.2003___</v>
          </cell>
          <cell r="J14">
            <v>1092.065625</v>
          </cell>
          <cell r="K14" t="e">
            <v>#NAME?</v>
          </cell>
          <cell r="L14" t="e">
            <v>#NAME?</v>
          </cell>
          <cell r="M14" t="e">
            <v>#NAME?</v>
          </cell>
          <cell r="N14" t="e">
            <v>#NAME?</v>
          </cell>
        </row>
        <row r="15">
          <cell r="C15" t="str">
            <v>ООО "Тюменьруском"договор № _432__ от _14.12.2004___</v>
          </cell>
          <cell r="J15">
            <v>153.69812499999998</v>
          </cell>
          <cell r="K15" t="e">
            <v>#NAME?</v>
          </cell>
          <cell r="L15" t="e">
            <v>#NAME?</v>
          </cell>
          <cell r="M15" t="e">
            <v>#NAME?</v>
          </cell>
          <cell r="N15" t="e">
            <v>#NAME?</v>
          </cell>
        </row>
        <row r="16">
          <cell r="C16" t="str">
            <v>ОАО "Уралсвязьинформ"договор № _421__ от __22.12.2003__</v>
          </cell>
          <cell r="J16">
            <v>741.68012499999986</v>
          </cell>
          <cell r="K16" t="e">
            <v>#NAME?</v>
          </cell>
          <cell r="L16" t="e">
            <v>#NAME?</v>
          </cell>
          <cell r="M16" t="e">
            <v>#NAME?</v>
          </cell>
          <cell r="N16" t="e">
            <v>#NAME?</v>
          </cell>
        </row>
        <row r="17">
          <cell r="C17" t="str">
            <v>договор № 484-с-2/05 от 24.08.2005 Тюменский филиал электросвязи ОАО Уралсвязьинформ"</v>
          </cell>
          <cell r="J17">
            <v>369.8</v>
          </cell>
          <cell r="K17" t="e">
            <v>#NAME?</v>
          </cell>
          <cell r="L17" t="e">
            <v>#NAME?</v>
          </cell>
          <cell r="M17" t="e">
            <v>#NAME?</v>
          </cell>
          <cell r="N17" t="e">
            <v>#NAME?</v>
          </cell>
        </row>
        <row r="18">
          <cell r="C18" t="str">
            <v>договор № 1953390/98 от 18.11.2002, доп. Согл. От 17.08.2005 Тюменский филиал электросвязи ОАО Уралсвязьинформ"</v>
          </cell>
          <cell r="J18">
            <v>247.6155</v>
          </cell>
          <cell r="K18" t="e">
            <v>#NAME?</v>
          </cell>
          <cell r="L18" t="e">
            <v>#NAME?</v>
          </cell>
          <cell r="M18" t="e">
            <v>#NAME?</v>
          </cell>
          <cell r="N18" t="e">
            <v>#NAME?</v>
          </cell>
        </row>
        <row r="19">
          <cell r="C19" t="str">
            <v>Добавить строки</v>
          </cell>
        </row>
        <row r="20">
          <cell r="C20" t="str">
            <v>Всего</v>
          </cell>
          <cell r="F20">
            <v>1607.75</v>
          </cell>
          <cell r="G20">
            <v>1607.75</v>
          </cell>
          <cell r="H20">
            <v>7929.97</v>
          </cell>
          <cell r="I20">
            <v>7929.97</v>
          </cell>
          <cell r="J20">
            <v>9164.0760209999989</v>
          </cell>
          <cell r="K20" t="e">
            <v>#NAME?</v>
          </cell>
          <cell r="L20" t="e">
            <v>#NAME?</v>
          </cell>
          <cell r="M20" t="e">
            <v>#NAME?</v>
          </cell>
          <cell r="N20" t="e">
            <v>#NAME?</v>
          </cell>
        </row>
        <row r="21">
          <cell r="C21" t="str">
            <v xml:space="preserve">    в том числе:</v>
          </cell>
        </row>
        <row r="22">
          <cell r="C22" t="str">
            <v>договор № ___ от ____</v>
          </cell>
          <cell r="F22">
            <v>1607.75</v>
          </cell>
          <cell r="G22">
            <v>1607.75</v>
          </cell>
          <cell r="H22">
            <v>7929.97</v>
          </cell>
          <cell r="I22">
            <v>7929.97</v>
          </cell>
          <cell r="K22" t="e">
            <v>#NAME?</v>
          </cell>
          <cell r="L22" t="e">
            <v>#NAME?</v>
          </cell>
          <cell r="M22" t="e">
            <v>#NAME?</v>
          </cell>
          <cell r="N22" t="e">
            <v>#NAME?</v>
          </cell>
        </row>
        <row r="23">
          <cell r="C23" t="str">
            <v>договор № 103/813 от 01.12.05</v>
          </cell>
          <cell r="J23">
            <v>127.14833399999999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</row>
        <row r="24">
          <cell r="C24" t="str">
            <v>договор № 12/07-03 от 01.01.03</v>
          </cell>
          <cell r="J24">
            <v>2619.2286849999996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</row>
        <row r="25">
          <cell r="C25" t="str">
            <v>ОВО при УВД Ленинского АТО г Тюмени договор № _359__ от _15.01.1998,_договор № _359__ от 15.06.2000</v>
          </cell>
          <cell r="J25">
            <v>141.72584999999998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</row>
        <row r="26">
          <cell r="C26" t="str">
            <v>Филиал ФГУП "Охрана" МВД России по Тюм.области договор № _81__ от _01.07.2005___</v>
          </cell>
          <cell r="J26">
            <v>946.96165199999996</v>
          </cell>
          <cell r="K26" t="e">
            <v>#NAME?</v>
          </cell>
          <cell r="L26" t="e">
            <v>#NAME?</v>
          </cell>
          <cell r="M26" t="e">
            <v>#NAME?</v>
          </cell>
          <cell r="N26" t="e">
            <v>#NAME?</v>
          </cell>
        </row>
        <row r="27">
          <cell r="C27" t="str">
            <v>прочие</v>
          </cell>
          <cell r="J27">
            <v>5329.0114999999996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</row>
        <row r="28">
          <cell r="C28" t="str">
            <v>Добавить строки</v>
          </cell>
        </row>
        <row r="29">
          <cell r="C29" t="str">
            <v>Услуги по пожарной безопасности</v>
          </cell>
          <cell r="F29">
            <v>11422.079999999998</v>
          </cell>
          <cell r="G29">
            <v>11422.079999999998</v>
          </cell>
          <cell r="H29">
            <v>21652</v>
          </cell>
          <cell r="I29">
            <v>21652</v>
          </cell>
          <cell r="J29">
            <v>25021.595617499999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</row>
        <row r="30">
          <cell r="C30" t="str">
            <v xml:space="preserve">    в том числе:</v>
          </cell>
        </row>
        <row r="31">
          <cell r="C31" t="str">
            <v>договор</v>
          </cell>
          <cell r="F31">
            <v>11422.079999999998</v>
          </cell>
          <cell r="G31">
            <v>11422.079999999998</v>
          </cell>
          <cell r="H31">
            <v>21652</v>
          </cell>
          <cell r="I31">
            <v>21652</v>
          </cell>
          <cell r="K31" t="e">
            <v>#NAME?</v>
          </cell>
          <cell r="L31" t="e">
            <v>#NAME?</v>
          </cell>
          <cell r="M31" t="e">
            <v>#NAME?</v>
          </cell>
          <cell r="N31" t="e">
            <v>#NAME?</v>
          </cell>
        </row>
        <row r="32">
          <cell r="C32" t="str">
            <v>договор № 209 от 05.05.03</v>
          </cell>
          <cell r="J32">
            <v>20469.8306175</v>
          </cell>
          <cell r="K32" t="e">
            <v>#NAME?</v>
          </cell>
          <cell r="L32" t="e">
            <v>#NAME?</v>
          </cell>
          <cell r="M32" t="e">
            <v>#NAME?</v>
          </cell>
          <cell r="N32" t="e">
            <v>#NAME?</v>
          </cell>
        </row>
        <row r="33">
          <cell r="C33" t="str">
            <v>ОГПС -32 (пожарная часть) договор № _209__ от _05.05.2003___</v>
          </cell>
          <cell r="J33">
            <v>4551.7649999999994</v>
          </cell>
          <cell r="K33" t="e">
            <v>#NAME?</v>
          </cell>
          <cell r="L33" t="e">
            <v>#NAME?</v>
          </cell>
          <cell r="M33" t="e">
            <v>#NAME?</v>
          </cell>
          <cell r="N33" t="e">
            <v>#NAME?</v>
          </cell>
        </row>
        <row r="34">
          <cell r="C34" t="str">
            <v>Добавить строки</v>
          </cell>
        </row>
        <row r="35">
          <cell r="C35" t="str">
            <v>Всего</v>
          </cell>
          <cell r="F35">
            <v>0</v>
          </cell>
          <cell r="G35">
            <v>0</v>
          </cell>
          <cell r="H35">
            <v>18</v>
          </cell>
          <cell r="I35">
            <v>18</v>
          </cell>
          <cell r="J35">
            <v>19.349999999999998</v>
          </cell>
          <cell r="K35" t="e">
            <v>#NAME?</v>
          </cell>
          <cell r="L35" t="e">
            <v>#NAME?</v>
          </cell>
          <cell r="M35" t="e">
            <v>#NAME?</v>
          </cell>
          <cell r="N35" t="e">
            <v>#NAME?</v>
          </cell>
        </row>
        <row r="36">
          <cell r="C36" t="str">
            <v xml:space="preserve">    в том числе:</v>
          </cell>
        </row>
        <row r="37">
          <cell r="C37" t="str">
            <v>определение качества пенообразователя с-ф №449 03.10.2005 г. Главное управление МЧС России по Тюменской области</v>
          </cell>
          <cell r="H37">
            <v>18</v>
          </cell>
          <cell r="I37">
            <v>18</v>
          </cell>
          <cell r="J37">
            <v>19.349999999999998</v>
          </cell>
          <cell r="K37" t="e">
            <v>#NAME?</v>
          </cell>
          <cell r="L37" t="e">
            <v>#NAME?</v>
          </cell>
          <cell r="M37" t="e">
            <v>#NAME?</v>
          </cell>
          <cell r="N37" t="e">
            <v>#NAME?</v>
          </cell>
        </row>
        <row r="38">
          <cell r="C38" t="str">
            <v>договор № ___ от ____</v>
          </cell>
          <cell r="K38" t="e">
            <v>#NAME?</v>
          </cell>
          <cell r="L38" t="e">
            <v>#NAME?</v>
          </cell>
          <cell r="M38" t="e">
            <v>#NAME?</v>
          </cell>
          <cell r="N38" t="e">
            <v>#NAME?</v>
          </cell>
        </row>
        <row r="39">
          <cell r="C39" t="str">
            <v>договор № ___ от ____</v>
          </cell>
          <cell r="K39" t="e">
            <v>#NAME?</v>
          </cell>
          <cell r="L39" t="e">
            <v>#NAME?</v>
          </cell>
          <cell r="M39" t="e">
            <v>#NAME?</v>
          </cell>
          <cell r="N39" t="e">
            <v>#NAME?</v>
          </cell>
        </row>
        <row r="40">
          <cell r="C40" t="str">
            <v>договор № ___ от ____</v>
          </cell>
          <cell r="K40" t="e">
            <v>#NAME?</v>
          </cell>
          <cell r="L40" t="e">
            <v>#NAME?</v>
          </cell>
          <cell r="M40" t="e">
            <v>#NAME?</v>
          </cell>
          <cell r="N40" t="e">
            <v>#NAME?</v>
          </cell>
        </row>
        <row r="41">
          <cell r="C41" t="str">
            <v>договор № ___ от ____</v>
          </cell>
          <cell r="K41" t="e">
            <v>#NAME?</v>
          </cell>
          <cell r="L41" t="e">
            <v>#NAME?</v>
          </cell>
          <cell r="M41" t="e">
            <v>#NAME?</v>
          </cell>
          <cell r="N41" t="e">
            <v>#NAME?</v>
          </cell>
        </row>
        <row r="42">
          <cell r="C42" t="str">
            <v>договор № ___ от ____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</row>
        <row r="43">
          <cell r="C43" t="str">
            <v>договор № ___ от ____</v>
          </cell>
          <cell r="K43" t="e">
            <v>#NAME?</v>
          </cell>
          <cell r="L43" t="e">
            <v>#NAME?</v>
          </cell>
          <cell r="M43" t="e">
            <v>#NAME?</v>
          </cell>
          <cell r="N43" t="e">
            <v>#NAME?</v>
          </cell>
        </row>
        <row r="44">
          <cell r="C44" t="str">
            <v>Добавить строки</v>
          </cell>
        </row>
        <row r="45">
          <cell r="C45" t="str">
            <v>Всего</v>
          </cell>
          <cell r="F45">
            <v>609.14</v>
          </cell>
          <cell r="G45">
            <v>609.14</v>
          </cell>
          <cell r="H45">
            <v>2408</v>
          </cell>
          <cell r="I45">
            <v>2408</v>
          </cell>
          <cell r="J45">
            <v>3903.9360211084736</v>
          </cell>
          <cell r="K45" t="e">
            <v>#NAME?</v>
          </cell>
          <cell r="L45" t="e">
            <v>#NAME?</v>
          </cell>
          <cell r="M45" t="e">
            <v>#NAME?</v>
          </cell>
          <cell r="N45" t="e">
            <v>#NAME?</v>
          </cell>
        </row>
        <row r="46">
          <cell r="C46" t="str">
            <v xml:space="preserve">    в том числе:</v>
          </cell>
        </row>
        <row r="47">
          <cell r="C47" t="str">
            <v>договор № ___ от ____</v>
          </cell>
          <cell r="F47">
            <v>609.14</v>
          </cell>
          <cell r="G47">
            <v>609.14</v>
          </cell>
          <cell r="H47">
            <v>2408</v>
          </cell>
          <cell r="I47">
            <v>2408</v>
          </cell>
          <cell r="K47" t="e">
            <v>#NAME?</v>
          </cell>
          <cell r="L47" t="e">
            <v>#NAME?</v>
          </cell>
          <cell r="M47" t="e">
            <v>#NAME?</v>
          </cell>
          <cell r="N47" t="e">
            <v>#NAME?</v>
          </cell>
        </row>
        <row r="48">
          <cell r="C48" t="str">
            <v>договор № 719 от 01.08.2005</v>
          </cell>
          <cell r="J48">
            <v>170.7349959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</row>
        <row r="49">
          <cell r="C49" t="str">
            <v>договор № 540/2002-87/28-02 от 08.02.2005</v>
          </cell>
          <cell r="J49">
            <v>236.0392722</v>
          </cell>
          <cell r="K49" t="e">
            <v>#NAME?</v>
          </cell>
          <cell r="L49" t="e">
            <v>#NAME?</v>
          </cell>
          <cell r="M49" t="e">
            <v>#NAME?</v>
          </cell>
          <cell r="N49" t="e">
            <v>#NAME?</v>
          </cell>
        </row>
        <row r="50">
          <cell r="C50" t="str">
            <v>договор № 2/03 от 01.01.2005 ЗАО "Спутник Тобольск"</v>
          </cell>
          <cell r="J50">
            <v>195.11249999999998</v>
          </cell>
          <cell r="K50" t="e">
            <v>#NAME?</v>
          </cell>
          <cell r="L50" t="e">
            <v>#NAME?</v>
          </cell>
          <cell r="M50" t="e">
            <v>#NAME?</v>
          </cell>
          <cell r="N50" t="e">
            <v>#NAME?</v>
          </cell>
        </row>
        <row r="51">
          <cell r="C51" t="str">
            <v>договор № 193/2005 от 16.02.2005 ОАО "ГВЦ ЭНЕРГЕТИКИ"</v>
          </cell>
          <cell r="J51">
            <v>24.483580508474617</v>
          </cell>
          <cell r="K51" t="e">
            <v>#NAME?</v>
          </cell>
          <cell r="L51" t="e">
            <v>#NAME?</v>
          </cell>
          <cell r="M51" t="e">
            <v>#NAME?</v>
          </cell>
          <cell r="N51" t="e">
            <v>#NAME?</v>
          </cell>
        </row>
        <row r="52">
          <cell r="C52" t="str">
            <v>договор № 2005.400.016 от 16.02.2005  ООО "УМ-Сервис" консультационные услуги по регистрации заключения экспертизы промышленной безопасности</v>
          </cell>
          <cell r="J52">
            <v>3.0508500000000001</v>
          </cell>
          <cell r="K52" t="e">
            <v>#NAME?</v>
          </cell>
          <cell r="L52" t="e">
            <v>#NAME?</v>
          </cell>
          <cell r="M52" t="e">
            <v>#NAME?</v>
          </cell>
          <cell r="N52" t="e">
            <v>#NAME?</v>
          </cell>
        </row>
        <row r="53">
          <cell r="C53" t="str">
            <v>ООО "полное ПРАВО"договор № _722__ от _01.07.2005___</v>
          </cell>
          <cell r="J53">
            <v>48.073999999999998</v>
          </cell>
          <cell r="K53" t="e">
            <v>#NAME?</v>
          </cell>
          <cell r="L53" t="e">
            <v>#NAME?</v>
          </cell>
          <cell r="M53" t="e">
            <v>#NAME?</v>
          </cell>
          <cell r="N53" t="e">
            <v>#NAME?</v>
          </cell>
        </row>
        <row r="54">
          <cell r="C54" t="str">
            <v>ЗАО "Тюмбит"договор № _609/2002__ от __19.03.2002__</v>
          </cell>
          <cell r="J54">
            <v>1245.7637500000001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</row>
        <row r="55">
          <cell r="C55" t="str">
            <v>ООО "ВИВ" договор № Д-213-24-4/6___ от __03.03.2000__</v>
          </cell>
          <cell r="J55">
            <v>106.89531249999999</v>
          </cell>
          <cell r="K55" t="e">
            <v>#NAME?</v>
          </cell>
          <cell r="L55" t="e">
            <v>#NAME?</v>
          </cell>
          <cell r="M55" t="e">
            <v>#NAME?</v>
          </cell>
          <cell r="N55" t="e">
            <v>#NAME?</v>
          </cell>
        </row>
        <row r="56">
          <cell r="C56" t="str">
            <v>ФГУП ЗапСибАГПдоговор № ___ от ____</v>
          </cell>
          <cell r="J56">
            <v>28.890625</v>
          </cell>
          <cell r="K56" t="e">
            <v>#NAME?</v>
          </cell>
          <cell r="L56" t="e">
            <v>#NAME?</v>
          </cell>
          <cell r="M56" t="e">
            <v>#NAME?</v>
          </cell>
          <cell r="N56" t="e">
            <v>#NAME?</v>
          </cell>
        </row>
        <row r="57">
          <cell r="C57" t="str">
            <v>ЗАО "Порт-Аудит" договор № _236-СПБ__ от _01.06.2005___</v>
          </cell>
          <cell r="J57">
            <v>293.80609999999996</v>
          </cell>
          <cell r="K57" t="e">
            <v>#NAME?</v>
          </cell>
          <cell r="L57" t="e">
            <v>#NAME?</v>
          </cell>
          <cell r="M57" t="e">
            <v>#NAME?</v>
          </cell>
          <cell r="N57" t="e">
            <v>#NAME?</v>
          </cell>
        </row>
        <row r="58">
          <cell r="C58" t="str">
            <v>ООО "Западно-Сибирская аудиторская компания" договор № _11__ от __21.062005__</v>
          </cell>
          <cell r="J58">
            <v>35.131</v>
          </cell>
          <cell r="K58" t="e">
            <v>#NAME?</v>
          </cell>
          <cell r="L58" t="e">
            <v>#NAME?</v>
          </cell>
          <cell r="M58" t="e">
            <v>#NAME?</v>
          </cell>
          <cell r="N58" t="e">
            <v>#NAME?</v>
          </cell>
        </row>
        <row r="59">
          <cell r="C59" t="str">
            <v>ЗАО "Сибинфо" договор № ___ от ____</v>
          </cell>
          <cell r="J59">
            <v>3.698</v>
          </cell>
          <cell r="K59" t="e">
            <v>#NAME?</v>
          </cell>
          <cell r="L59" t="e">
            <v>#NAME?</v>
          </cell>
          <cell r="M59" t="e">
            <v>#NAME?</v>
          </cell>
          <cell r="N59" t="e">
            <v>#NAME?</v>
          </cell>
        </row>
        <row r="60">
          <cell r="C60" t="str">
            <v>ООО "НТК Интерфейс" договор № _016/2005__ от _11.05.2005___</v>
          </cell>
          <cell r="J60">
            <v>97.932284999999993</v>
          </cell>
          <cell r="K60" t="e">
            <v>#NAME?</v>
          </cell>
          <cell r="L60" t="e">
            <v>#NAME?</v>
          </cell>
          <cell r="M60" t="e">
            <v>#NAME?</v>
          </cell>
          <cell r="N60" t="e">
            <v>#NAME?</v>
          </cell>
        </row>
        <row r="61">
          <cell r="C61" t="str">
            <v>прочие</v>
          </cell>
          <cell r="J61">
            <v>1414.32375</v>
          </cell>
          <cell r="K61" t="e">
            <v>#NAME?</v>
          </cell>
          <cell r="L61" t="e">
            <v>#NAME?</v>
          </cell>
          <cell r="M61" t="e">
            <v>#NAME?</v>
          </cell>
          <cell r="N61" t="e">
            <v>#NAME?</v>
          </cell>
        </row>
        <row r="62">
          <cell r="C62" t="str">
            <v>Добавить строки</v>
          </cell>
        </row>
        <row r="63">
          <cell r="C63" t="str">
            <v>Всего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 t="e">
            <v>#NAME?</v>
          </cell>
          <cell r="L63" t="e">
            <v>#NAME?</v>
          </cell>
          <cell r="M63" t="e">
            <v>#NAME?</v>
          </cell>
          <cell r="N63" t="e">
            <v>#NAME?</v>
          </cell>
        </row>
        <row r="64">
          <cell r="C64" t="str">
            <v xml:space="preserve">    в том числе:</v>
          </cell>
        </row>
        <row r="65">
          <cell r="C65" t="str">
            <v>договор № ___ от ____</v>
          </cell>
          <cell r="K65" t="e">
            <v>#NAME?</v>
          </cell>
          <cell r="L65" t="e">
            <v>#NAME?</v>
          </cell>
          <cell r="M65" t="e">
            <v>#NAME?</v>
          </cell>
          <cell r="N65" t="e">
            <v>#NAME?</v>
          </cell>
        </row>
        <row r="66">
          <cell r="C66" t="str">
            <v>договор № ___ от ____</v>
          </cell>
          <cell r="K66" t="e">
            <v>#NAME?</v>
          </cell>
          <cell r="L66" t="e">
            <v>#NAME?</v>
          </cell>
          <cell r="M66" t="e">
            <v>#NAME?</v>
          </cell>
          <cell r="N66" t="e">
            <v>#NAME?</v>
          </cell>
        </row>
        <row r="67">
          <cell r="C67" t="str">
            <v>Добавить строки</v>
          </cell>
        </row>
        <row r="68">
          <cell r="C68" t="str">
            <v>Всего</v>
          </cell>
          <cell r="K68" t="e">
            <v>#NAME?</v>
          </cell>
          <cell r="L68" t="e">
            <v>#NAME?</v>
          </cell>
          <cell r="M68" t="e">
            <v>#NAME?</v>
          </cell>
          <cell r="N68" t="e">
            <v>#NAME?</v>
          </cell>
        </row>
        <row r="69">
          <cell r="C69" t="str">
            <v>Всего</v>
          </cell>
          <cell r="F69">
            <v>25080.51</v>
          </cell>
          <cell r="G69">
            <v>25080.51</v>
          </cell>
          <cell r="H69">
            <v>50316</v>
          </cell>
          <cell r="I69">
            <v>50316</v>
          </cell>
          <cell r="J69">
            <v>32368.084936437499</v>
          </cell>
          <cell r="K69" t="e">
            <v>#NAME?</v>
          </cell>
          <cell r="L69" t="e">
            <v>#NAME?</v>
          </cell>
          <cell r="M69" t="e">
            <v>#NAME?</v>
          </cell>
          <cell r="N69" t="e">
            <v>#NAME?</v>
          </cell>
        </row>
        <row r="70">
          <cell r="C70" t="str">
            <v xml:space="preserve">    в том числе:</v>
          </cell>
        </row>
        <row r="71">
          <cell r="C71" t="str">
            <v>договор № ___ от ____</v>
          </cell>
          <cell r="F71">
            <v>25080.51</v>
          </cell>
          <cell r="G71">
            <v>25080.51</v>
          </cell>
          <cell r="H71">
            <v>50316</v>
          </cell>
          <cell r="I71">
            <v>50316</v>
          </cell>
          <cell r="K71" t="e">
            <v>#NAME?</v>
          </cell>
          <cell r="L71" t="e">
            <v>#NAME?</v>
          </cell>
          <cell r="M71" t="e">
            <v>#NAME?</v>
          </cell>
          <cell r="N71" t="e">
            <v>#NAME?</v>
          </cell>
        </row>
        <row r="72">
          <cell r="C72" t="str">
            <v>ТУМП ВКХ "Водоканал"договор № _000290/000__ от _01.01.2005_</v>
          </cell>
          <cell r="J72">
            <v>6255.8141500000002</v>
          </cell>
          <cell r="K72" t="e">
            <v>#NAME?</v>
          </cell>
          <cell r="L72" t="e">
            <v>#NAME?</v>
          </cell>
          <cell r="M72" t="e">
            <v>#NAME?</v>
          </cell>
          <cell r="N72" t="e">
            <v>#NAME?</v>
          </cell>
        </row>
        <row r="73">
          <cell r="C73" t="str">
            <v>договор № 00059/000 от 15.03.2004</v>
          </cell>
          <cell r="J73">
            <v>2671.49298125</v>
          </cell>
          <cell r="K73" t="e">
            <v>#NAME?</v>
          </cell>
          <cell r="L73" t="e">
            <v>#NAME?</v>
          </cell>
          <cell r="M73" t="e">
            <v>#NAME?</v>
          </cell>
          <cell r="N73" t="e">
            <v>#NAME?</v>
          </cell>
        </row>
        <row r="74">
          <cell r="C74" t="str">
            <v>договор № 185 ТН-17/02 от 17.01.02 ООО "Тобольск Нефтехим"</v>
          </cell>
          <cell r="J74">
            <v>1005.9289199374999</v>
          </cell>
          <cell r="K74" t="e">
            <v>#NAME?</v>
          </cell>
          <cell r="L74" t="e">
            <v>#NAME?</v>
          </cell>
          <cell r="M74" t="e">
            <v>#NAME?</v>
          </cell>
          <cell r="N74" t="e">
            <v>#NAME?</v>
          </cell>
        </row>
        <row r="75">
          <cell r="C75" t="str">
            <v>договор № 403 от 01.05.2003 МУП "Тобольский водоканал"</v>
          </cell>
          <cell r="J75">
            <v>7.4080184999999998</v>
          </cell>
          <cell r="K75" t="e">
            <v>#NAME?</v>
          </cell>
          <cell r="L75" t="e">
            <v>#NAME?</v>
          </cell>
          <cell r="M75" t="e">
            <v>#NAME?</v>
          </cell>
          <cell r="N75" t="e">
            <v>#NAME?</v>
          </cell>
        </row>
        <row r="76">
          <cell r="C76" t="str">
            <v>договор № 403 от 01.05.2003 МУП "Тобольский водоканал"</v>
          </cell>
          <cell r="J76">
            <v>0.50061674999999994</v>
          </cell>
          <cell r="K76" t="e">
            <v>#NAME?</v>
          </cell>
          <cell r="L76" t="e">
            <v>#NAME?</v>
          </cell>
          <cell r="M76" t="e">
            <v>#NAME?</v>
          </cell>
          <cell r="N76" t="e">
            <v>#NAME?</v>
          </cell>
        </row>
        <row r="77">
          <cell r="C77" t="str">
            <v xml:space="preserve">прочие договора </v>
          </cell>
          <cell r="J77">
            <v>22426.94025</v>
          </cell>
          <cell r="K77" t="e">
            <v>#NAME?</v>
          </cell>
          <cell r="L77" t="e">
            <v>#NAME?</v>
          </cell>
          <cell r="M77" t="e">
            <v>#NAME?</v>
          </cell>
          <cell r="N77" t="e">
            <v>#NAME?</v>
          </cell>
        </row>
        <row r="78">
          <cell r="C78" t="str">
            <v>Добавить строки</v>
          </cell>
        </row>
        <row r="79">
          <cell r="C79" t="str">
            <v>Всего</v>
          </cell>
          <cell r="F79">
            <v>5505.4000000000005</v>
          </cell>
          <cell r="G79">
            <v>5505.4000000000005</v>
          </cell>
          <cell r="H79">
            <v>2311.73</v>
          </cell>
          <cell r="I79">
            <v>2311.73</v>
          </cell>
          <cell r="J79">
            <v>2485.1097500000001</v>
          </cell>
          <cell r="K79" t="e">
            <v>#NAME?</v>
          </cell>
          <cell r="L79" t="e">
            <v>#NAME?</v>
          </cell>
          <cell r="M79" t="e">
            <v>#NAME?</v>
          </cell>
          <cell r="N79" t="e">
            <v>#NAME?</v>
          </cell>
        </row>
        <row r="80">
          <cell r="C80" t="str">
            <v xml:space="preserve">    в том числе:</v>
          </cell>
        </row>
        <row r="81">
          <cell r="C81" t="str">
            <v>договор № ___ от ____</v>
          </cell>
          <cell r="F81">
            <v>5505.4000000000005</v>
          </cell>
          <cell r="G81">
            <v>5505.4000000000005</v>
          </cell>
          <cell r="H81">
            <v>2311.73</v>
          </cell>
          <cell r="I81">
            <v>2311.73</v>
          </cell>
          <cell r="K81" t="e">
            <v>#NAME?</v>
          </cell>
          <cell r="L81" t="e">
            <v>#NAME?</v>
          </cell>
          <cell r="M81" t="e">
            <v>#NAME?</v>
          </cell>
          <cell r="N81" t="e">
            <v>#NAME?</v>
          </cell>
        </row>
        <row r="82">
          <cell r="C82" t="str">
            <v>ТУМП ВКХ "Водоканал"договор № _000290/000__ от _01.01.2005_</v>
          </cell>
          <cell r="J82">
            <v>2485.1097500000001</v>
          </cell>
          <cell r="K82" t="e">
            <v>#NAME?</v>
          </cell>
          <cell r="L82" t="e">
            <v>#NAME?</v>
          </cell>
          <cell r="M82" t="e">
            <v>#NAME?</v>
          </cell>
          <cell r="N82" t="e">
            <v>#NAME?</v>
          </cell>
        </row>
        <row r="83">
          <cell r="C83" t="str">
            <v>Добавить строки</v>
          </cell>
        </row>
        <row r="84">
          <cell r="B84" t="str">
            <v>Услуги по профдезинфекции</v>
          </cell>
          <cell r="C84" t="str">
            <v>Всего</v>
          </cell>
          <cell r="F84">
            <v>265.02</v>
          </cell>
          <cell r="G84">
            <v>265.02</v>
          </cell>
          <cell r="H84">
            <v>466.5</v>
          </cell>
          <cell r="I84">
            <v>466.5</v>
          </cell>
          <cell r="J84">
            <v>539.09550497881344</v>
          </cell>
          <cell r="K84" t="e">
            <v>#NAME?</v>
          </cell>
          <cell r="L84" t="e">
            <v>#NAME?</v>
          </cell>
          <cell r="M84" t="e">
            <v>#NAME?</v>
          </cell>
          <cell r="N84" t="e">
            <v>#NAME?</v>
          </cell>
        </row>
        <row r="85">
          <cell r="C85" t="str">
            <v xml:space="preserve">    в том числе:</v>
          </cell>
        </row>
        <row r="86">
          <cell r="C86" t="str">
            <v>договор № ___ от ____</v>
          </cell>
          <cell r="F86">
            <v>265.02</v>
          </cell>
          <cell r="G86">
            <v>265.02</v>
          </cell>
          <cell r="H86">
            <v>466.5</v>
          </cell>
          <cell r="I86">
            <v>466.5</v>
          </cell>
          <cell r="K86" t="e">
            <v>#NAME?</v>
          </cell>
          <cell r="L86" t="e">
            <v>#NAME?</v>
          </cell>
          <cell r="M86" t="e">
            <v>#NAME?</v>
          </cell>
          <cell r="N86" t="e">
            <v>#NAME?</v>
          </cell>
        </row>
        <row r="87">
          <cell r="C87" t="str">
            <v>ООО "Спецбиосервис" договор № _131/2004__ от _01.03.04___</v>
          </cell>
          <cell r="J87">
            <v>238.17431249999998</v>
          </cell>
          <cell r="K87" t="e">
            <v>#NAME?</v>
          </cell>
          <cell r="L87" t="e">
            <v>#NAME?</v>
          </cell>
          <cell r="M87" t="e">
            <v>#NAME?</v>
          </cell>
          <cell r="N87" t="e">
            <v>#NAME?</v>
          </cell>
        </row>
        <row r="88">
          <cell r="C88" t="str">
            <v>договор № 72-У-22/05 от 17.11.05 ООО "Санэпидблагополучие" дезинфекция</v>
          </cell>
          <cell r="J88">
            <v>77.916546610169519</v>
          </cell>
          <cell r="K88" t="e">
            <v>#NAME?</v>
          </cell>
          <cell r="L88" t="e">
            <v>#NAME?</v>
          </cell>
          <cell r="M88" t="e">
            <v>#NAME?</v>
          </cell>
          <cell r="N88" t="e">
            <v>#NAME?</v>
          </cell>
        </row>
        <row r="89">
          <cell r="C89" t="str">
            <v>договор № 72-У-22/05 от 17.11.05 ООО "Санэпидблагополучие" дезинсекция</v>
          </cell>
          <cell r="J89">
            <v>83.35542711864403</v>
          </cell>
          <cell r="K89" t="e">
            <v>#NAME?</v>
          </cell>
          <cell r="L89" t="e">
            <v>#NAME?</v>
          </cell>
          <cell r="M89" t="e">
            <v>#NAME?</v>
          </cell>
          <cell r="N89" t="e">
            <v>#NAME?</v>
          </cell>
        </row>
        <row r="90">
          <cell r="C90" t="str">
            <v>договор № 307-06-У-31 от 01.01.06  ООО "Дорпромстрой" утилизация мусора</v>
          </cell>
          <cell r="J90">
            <v>0</v>
          </cell>
          <cell r="K90" t="e">
            <v>#NAME?</v>
          </cell>
          <cell r="L90" t="e">
            <v>#NAME?</v>
          </cell>
          <cell r="M90" t="e">
            <v>#NAME?</v>
          </cell>
          <cell r="N90" t="e">
            <v>#NAME?</v>
          </cell>
        </row>
        <row r="91">
          <cell r="C91" t="str">
            <v>договор № 7-У-52/06 от 03.04.06  ООО "СтройЭкология" утилизация мусора</v>
          </cell>
          <cell r="J91">
            <v>108.43229375</v>
          </cell>
          <cell r="K91" t="e">
            <v>#NAME?</v>
          </cell>
          <cell r="L91" t="e">
            <v>#NAME?</v>
          </cell>
          <cell r="M91" t="e">
            <v>#NAME?</v>
          </cell>
          <cell r="N91" t="e">
            <v>#NAME?</v>
          </cell>
        </row>
        <row r="92">
          <cell r="C92" t="str">
            <v>договор № 5015-У-39/06 от 15.02.06 МУП "Меркурий" утилизация ртутьсодержащих ламп</v>
          </cell>
          <cell r="J92">
            <v>31.216925</v>
          </cell>
          <cell r="K92" t="e">
            <v>#NAME?</v>
          </cell>
          <cell r="L92" t="e">
            <v>#NAME?</v>
          </cell>
          <cell r="M92" t="e">
            <v>#NAME?</v>
          </cell>
          <cell r="N92" t="e">
            <v>#NAME?</v>
          </cell>
        </row>
        <row r="93">
          <cell r="C93" t="str">
            <v>договор № ___ от ____</v>
          </cell>
          <cell r="K93" t="e">
            <v>#NAME?</v>
          </cell>
          <cell r="L93" t="e">
            <v>#NAME?</v>
          </cell>
          <cell r="M93" t="e">
            <v>#NAME?</v>
          </cell>
          <cell r="N93" t="e">
            <v>#NAME?</v>
          </cell>
        </row>
        <row r="94">
          <cell r="C94" t="str">
            <v>Добавить строки</v>
          </cell>
        </row>
        <row r="95">
          <cell r="B95" t="str">
            <v>Услуги по &lt;_____________&gt;</v>
          </cell>
          <cell r="C95" t="str">
            <v>Всего</v>
          </cell>
          <cell r="F95">
            <v>57856</v>
          </cell>
          <cell r="G95">
            <v>57856</v>
          </cell>
          <cell r="H95">
            <v>140055</v>
          </cell>
          <cell r="I95">
            <v>140055</v>
          </cell>
          <cell r="J95">
            <v>150559.125</v>
          </cell>
          <cell r="K95" t="e">
            <v>#NAME?</v>
          </cell>
          <cell r="L95" t="e">
            <v>#NAME?</v>
          </cell>
          <cell r="M95" t="e">
            <v>#NAME?</v>
          </cell>
          <cell r="N95" t="e">
            <v>#NAME?</v>
          </cell>
        </row>
        <row r="96">
          <cell r="C96" t="str">
            <v xml:space="preserve">    в том числе:</v>
          </cell>
        </row>
        <row r="97">
          <cell r="C97" t="str">
            <v>договор № ___ от ____</v>
          </cell>
          <cell r="F97">
            <v>57856</v>
          </cell>
          <cell r="G97">
            <v>57856</v>
          </cell>
          <cell r="H97">
            <v>140055</v>
          </cell>
          <cell r="I97">
            <v>140055</v>
          </cell>
          <cell r="J97">
            <v>150559.125</v>
          </cell>
          <cell r="K97" t="e">
            <v>#NAME?</v>
          </cell>
          <cell r="L97" t="e">
            <v>#NAME?</v>
          </cell>
          <cell r="M97" t="e">
            <v>#NAME?</v>
          </cell>
          <cell r="N97" t="e">
            <v>#NAME?</v>
          </cell>
        </row>
        <row r="98">
          <cell r="C98" t="str">
            <v>договор № ___ от ____</v>
          </cell>
          <cell r="K98" t="e">
            <v>#NAME?</v>
          </cell>
          <cell r="L98" t="e">
            <v>#NAME?</v>
          </cell>
          <cell r="M98" t="e">
            <v>#NAME?</v>
          </cell>
          <cell r="N98" t="e">
            <v>#NAME?</v>
          </cell>
        </row>
        <row r="99">
          <cell r="C99" t="str">
            <v>Добавить строки</v>
          </cell>
        </row>
        <row r="101">
          <cell r="F101">
            <v>104048.62999999999</v>
          </cell>
          <cell r="G101">
            <v>104048.62999999999</v>
          </cell>
          <cell r="H101">
            <v>229594.87</v>
          </cell>
          <cell r="I101">
            <v>229594.87</v>
          </cell>
          <cell r="J101">
            <v>229188.65497602479</v>
          </cell>
          <cell r="K101" t="e">
            <v>#NAME?</v>
          </cell>
          <cell r="L101" t="e">
            <v>#NAME?</v>
          </cell>
          <cell r="M101" t="e">
            <v>#NAME?</v>
          </cell>
          <cell r="N101" t="e">
            <v>#NAME?</v>
          </cell>
        </row>
      </sheetData>
      <sheetData sheetId="18">
        <row r="6">
          <cell r="E6">
            <v>218</v>
          </cell>
          <cell r="F6">
            <v>218</v>
          </cell>
          <cell r="G6">
            <v>3060.67</v>
          </cell>
          <cell r="H6">
            <v>3060.67</v>
          </cell>
          <cell r="I6">
            <v>1328.8</v>
          </cell>
          <cell r="J6" t="e">
            <v>#NAME?</v>
          </cell>
          <cell r="K6" t="e">
            <v>#NAME?</v>
          </cell>
          <cell r="L6" t="e">
            <v>#NAME?</v>
          </cell>
          <cell r="M6" t="e">
            <v>#NAME?</v>
          </cell>
        </row>
        <row r="7">
          <cell r="E7">
            <v>1.49</v>
          </cell>
          <cell r="F7">
            <v>1.49</v>
          </cell>
          <cell r="I7">
            <v>1.49</v>
          </cell>
          <cell r="J7" t="e">
            <v>#NAME?</v>
          </cell>
          <cell r="K7" t="e">
            <v>#NAME?</v>
          </cell>
          <cell r="L7" t="e">
            <v>#NAME?</v>
          </cell>
          <cell r="M7" t="e">
            <v>#NAME?</v>
          </cell>
        </row>
        <row r="10">
          <cell r="E10">
            <v>43384.590000000004</v>
          </cell>
          <cell r="F10">
            <v>43384.590000000004</v>
          </cell>
          <cell r="G10">
            <v>91513</v>
          </cell>
          <cell r="H10">
            <v>91513</v>
          </cell>
          <cell r="I10">
            <v>100767.04415800002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</row>
        <row r="11">
          <cell r="E11">
            <v>571.48</v>
          </cell>
          <cell r="F11">
            <v>571.48</v>
          </cell>
          <cell r="G11">
            <v>0</v>
          </cell>
          <cell r="H11">
            <v>0</v>
          </cell>
          <cell r="I11">
            <v>569.66897700000004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</row>
        <row r="13">
          <cell r="B13" t="str">
            <v>договор № ___ от ____</v>
          </cell>
          <cell r="E13">
            <v>43384.590000000004</v>
          </cell>
          <cell r="F13">
            <v>43384.590000000004</v>
          </cell>
          <cell r="G13">
            <v>91513</v>
          </cell>
          <cell r="H13">
            <v>91513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</row>
        <row r="14">
          <cell r="B14" t="str">
            <v>площадь земли</v>
          </cell>
          <cell r="E14">
            <v>571.48</v>
          </cell>
          <cell r="F14">
            <v>571.48</v>
          </cell>
          <cell r="G14">
            <v>0</v>
          </cell>
          <cell r="H14">
            <v>0</v>
          </cell>
          <cell r="J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</row>
        <row r="15">
          <cell r="B15" t="str">
            <v>договор № ___ от ____</v>
          </cell>
          <cell r="J15" t="e">
            <v>#NAME?</v>
          </cell>
          <cell r="K15" t="e">
            <v>#NAME?</v>
          </cell>
          <cell r="L15" t="e">
            <v>#NAME?</v>
          </cell>
          <cell r="M15" t="e">
            <v>#NAME?</v>
          </cell>
        </row>
        <row r="16">
          <cell r="B16" t="str">
            <v>площадь земли</v>
          </cell>
          <cell r="G16">
            <v>0</v>
          </cell>
          <cell r="H16">
            <v>0</v>
          </cell>
          <cell r="J16" t="e">
            <v>#NAME?</v>
          </cell>
          <cell r="K16" t="e">
            <v>#NAME?</v>
          </cell>
          <cell r="L16" t="e">
            <v>#NAME?</v>
          </cell>
          <cell r="M16" t="e">
            <v>#NAME?</v>
          </cell>
        </row>
        <row r="17">
          <cell r="B17" t="str">
            <v>Договор № 23-20/311 от 30.09.2003</v>
          </cell>
          <cell r="I17">
            <v>2449.7440000000001</v>
          </cell>
          <cell r="J17" t="e">
            <v>#NAME?</v>
          </cell>
          <cell r="K17" t="e">
            <v>#NAME?</v>
          </cell>
          <cell r="L17" t="e">
            <v>#NAME?</v>
          </cell>
          <cell r="M17" t="e">
            <v>#NAME?</v>
          </cell>
        </row>
        <row r="18">
          <cell r="B18" t="str">
            <v>Площадь земли</v>
          </cell>
          <cell r="I18">
            <v>9.4687000000000001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</row>
        <row r="19">
          <cell r="B19" t="str">
            <v>Договор №23-20/312 от 30.09.2003</v>
          </cell>
          <cell r="I19">
            <v>24.53</v>
          </cell>
          <cell r="J19" t="e">
            <v>#NAME?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B20" t="str">
            <v>Площадь земли</v>
          </cell>
          <cell r="I20">
            <v>9.4799999999999995E-2</v>
          </cell>
          <cell r="J20" t="e">
            <v>#NAME?</v>
          </cell>
          <cell r="K20" t="e">
            <v>#NAME?</v>
          </cell>
          <cell r="L20" t="e">
            <v>#NAME?</v>
          </cell>
          <cell r="M20" t="e">
            <v>#NAME?</v>
          </cell>
        </row>
        <row r="21">
          <cell r="B21" t="str">
            <v>Договор № 23-20/398 от 18.02.2004</v>
          </cell>
          <cell r="I21">
            <v>19551.928</v>
          </cell>
          <cell r="J21" t="e">
            <v>#NAME?</v>
          </cell>
          <cell r="K21" t="e">
            <v>#NAME?</v>
          </cell>
          <cell r="L21" t="e">
            <v>#NAME?</v>
          </cell>
          <cell r="M21" t="e">
            <v>#NAME?</v>
          </cell>
        </row>
        <row r="22">
          <cell r="B22" t="str">
            <v>Площадь земли</v>
          </cell>
          <cell r="I22">
            <v>68.08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</row>
        <row r="23">
          <cell r="B23" t="str">
            <v>Договор №23-20/205 от 13.02.2003</v>
          </cell>
          <cell r="I23">
            <v>10.175000000000001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</row>
        <row r="24">
          <cell r="B24" t="str">
            <v>Площадь земли</v>
          </cell>
          <cell r="I24">
            <v>6.4000000000000001E-2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</row>
        <row r="25">
          <cell r="B25" t="str">
            <v>Договор №23-20/344 от 19.11.2003</v>
          </cell>
          <cell r="I25">
            <v>719.32299999999998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</row>
        <row r="26">
          <cell r="B26" t="str">
            <v>Площадь земли</v>
          </cell>
          <cell r="I26">
            <v>2.2341000000000002</v>
          </cell>
          <cell r="J26" t="e">
            <v>#NAME?</v>
          </cell>
          <cell r="K26" t="e">
            <v>#NAME?</v>
          </cell>
          <cell r="L26" t="e">
            <v>#NAME?</v>
          </cell>
          <cell r="M26" t="e">
            <v>#NAME?</v>
          </cell>
        </row>
        <row r="27">
          <cell r="B27" t="str">
            <v>Договор №23-20/310 от 30.09.2003</v>
          </cell>
          <cell r="I27">
            <v>18919.12</v>
          </cell>
          <cell r="J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</row>
        <row r="28">
          <cell r="B28" t="str">
            <v>Площадь земли</v>
          </cell>
          <cell r="I28">
            <v>119.2732</v>
          </cell>
          <cell r="J28" t="e">
            <v>#NAME?</v>
          </cell>
          <cell r="K28" t="e">
            <v>#NAME?</v>
          </cell>
          <cell r="L28" t="e">
            <v>#NAME?</v>
          </cell>
          <cell r="M28" t="e">
            <v>#NAME?</v>
          </cell>
        </row>
        <row r="29">
          <cell r="B29" t="str">
            <v>Договор №23-20/650 от 31.01.2005</v>
          </cell>
          <cell r="I29">
            <v>60.61</v>
          </cell>
          <cell r="J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B30" t="str">
            <v>Площадь земли</v>
          </cell>
          <cell r="I30">
            <v>0.3821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</row>
        <row r="31">
          <cell r="B31" t="str">
            <v>Договор № 365/20 от 17.03.2003</v>
          </cell>
          <cell r="I31">
            <v>37.795999999999999</v>
          </cell>
          <cell r="J31" t="e">
            <v>#NAME?</v>
          </cell>
          <cell r="K31" t="e">
            <v>#NAME?</v>
          </cell>
          <cell r="L31" t="e">
            <v>#NAME?</v>
          </cell>
          <cell r="M31" t="e">
            <v>#NAME?</v>
          </cell>
        </row>
        <row r="32">
          <cell r="B32" t="str">
            <v>Площадь земли</v>
          </cell>
          <cell r="I32">
            <v>0.23830000000000001</v>
          </cell>
          <cell r="J32" t="e">
            <v>#NAME?</v>
          </cell>
          <cell r="K32" t="e">
            <v>#NAME?</v>
          </cell>
          <cell r="L32" t="e">
            <v>#NAME?</v>
          </cell>
          <cell r="M32" t="e">
            <v>#NAME?</v>
          </cell>
        </row>
        <row r="33">
          <cell r="B33" t="str">
            <v>Договор № 364/20 от 19.11.1999</v>
          </cell>
          <cell r="I33">
            <v>5442.8550000000005</v>
          </cell>
          <cell r="J33" t="e">
            <v>#NAME?</v>
          </cell>
          <cell r="K33" t="e">
            <v>#NAME?</v>
          </cell>
          <cell r="L33" t="e">
            <v>#NAME?</v>
          </cell>
          <cell r="M33" t="e">
            <v>#NAME?</v>
          </cell>
        </row>
        <row r="34">
          <cell r="B34" t="str">
            <v>Площадь земли</v>
          </cell>
          <cell r="I34">
            <v>34.313800000000001</v>
          </cell>
          <cell r="J34" t="e">
            <v>#NAME?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Договор № 366/20 от 19.11.1999</v>
          </cell>
          <cell r="I35">
            <v>343.28800000000001</v>
          </cell>
          <cell r="J35" t="e">
            <v>#NAME?</v>
          </cell>
          <cell r="K35" t="e">
            <v>#NAME?</v>
          </cell>
          <cell r="L35" t="e">
            <v>#NAME?</v>
          </cell>
          <cell r="M35" t="e">
            <v>#NAME?</v>
          </cell>
        </row>
        <row r="36">
          <cell r="B36" t="str">
            <v>Площадь земли</v>
          </cell>
          <cell r="I36">
            <v>2.0131999999999999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</row>
        <row r="37">
          <cell r="B37" t="str">
            <v>Договор № 23-20/157 от 25.11.2002</v>
          </cell>
          <cell r="I37">
            <v>20.702000000000002</v>
          </cell>
          <cell r="J37" t="e">
            <v>#NAME?</v>
          </cell>
          <cell r="K37" t="e">
            <v>#NAME?</v>
          </cell>
          <cell r="L37" t="e">
            <v>#NAME?</v>
          </cell>
          <cell r="M37" t="e">
            <v>#NAME?</v>
          </cell>
        </row>
        <row r="38">
          <cell r="B38" t="str">
            <v>Площадь земли</v>
          </cell>
          <cell r="I38">
            <v>6.4199999999999993E-2</v>
          </cell>
          <cell r="J38" t="e">
            <v>#NAME?</v>
          </cell>
          <cell r="K38" t="e">
            <v>#NAME?</v>
          </cell>
          <cell r="L38" t="e">
            <v>#NAME?</v>
          </cell>
          <cell r="M38" t="e">
            <v>#NAME?</v>
          </cell>
        </row>
        <row r="39">
          <cell r="B39" t="str">
            <v>Договор №23-20/499 от 08.06.2004</v>
          </cell>
          <cell r="I39">
            <v>556.24800000000005</v>
          </cell>
          <cell r="J39" t="e">
            <v>#NAME?</v>
          </cell>
          <cell r="K39" t="e">
            <v>#NAME?</v>
          </cell>
          <cell r="L39" t="e">
            <v>#NAME?</v>
          </cell>
          <cell r="M39" t="e">
            <v>#NAME?</v>
          </cell>
        </row>
        <row r="40">
          <cell r="B40" t="str">
            <v>Площадь земли</v>
          </cell>
          <cell r="I40">
            <v>2.15</v>
          </cell>
          <cell r="J40" t="e">
            <v>#NAME?</v>
          </cell>
          <cell r="K40" t="e">
            <v>#NAME?</v>
          </cell>
          <cell r="L40" t="e">
            <v>#NAME?</v>
          </cell>
          <cell r="M40" t="e">
            <v>#NAME?</v>
          </cell>
        </row>
        <row r="41">
          <cell r="B41" t="str">
            <v xml:space="preserve">Договор  б/н </v>
          </cell>
          <cell r="I41">
            <v>102.3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B42" t="str">
            <v>Площадь земли</v>
          </cell>
          <cell r="I42">
            <v>0.38479999999999998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</row>
        <row r="43">
          <cell r="B43" t="str">
            <v>договор № 161/з от 16.11.2005</v>
          </cell>
          <cell r="I43">
            <v>36806.008690000002</v>
          </cell>
          <cell r="J43" t="e">
            <v>#NAME?</v>
          </cell>
          <cell r="K43" t="e">
            <v>#NAME?</v>
          </cell>
          <cell r="L43" t="e">
            <v>#NAME?</v>
          </cell>
          <cell r="M43" t="e">
            <v>#NAME?</v>
          </cell>
        </row>
        <row r="44">
          <cell r="B44" t="str">
            <v>площадь земли</v>
          </cell>
          <cell r="I44">
            <v>165.38570000000001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</row>
        <row r="45">
          <cell r="B45" t="str">
            <v>договор № 23-20\478 от 19.05.04 г.</v>
          </cell>
          <cell r="I45">
            <v>7.054729</v>
          </cell>
          <cell r="J45" t="e">
            <v>#NAME?</v>
          </cell>
          <cell r="K45" t="e">
            <v>#NAME?</v>
          </cell>
          <cell r="L45" t="e">
            <v>#NAME?</v>
          </cell>
          <cell r="M45" t="e">
            <v>#NAME?</v>
          </cell>
        </row>
        <row r="46">
          <cell r="B46" t="str">
            <v>площадь земли</v>
          </cell>
          <cell r="I46">
            <v>3.1699999999999999E-2</v>
          </cell>
          <cell r="J46" t="e">
            <v>#NAME?</v>
          </cell>
          <cell r="K46" t="e">
            <v>#NAME?</v>
          </cell>
          <cell r="L46" t="e">
            <v>#NAME?</v>
          </cell>
          <cell r="M46" t="e">
            <v>#NAME?</v>
          </cell>
        </row>
        <row r="47">
          <cell r="B47" t="str">
            <v>договор № 23-20\475 от 19.05.04г.</v>
          </cell>
          <cell r="I47">
            <v>1576.0874250000002</v>
          </cell>
          <cell r="J47" t="e">
            <v>#NAME?</v>
          </cell>
          <cell r="K47" t="e">
            <v>#NAME?</v>
          </cell>
          <cell r="L47" t="e">
            <v>#NAME?</v>
          </cell>
          <cell r="M47" t="e">
            <v>#NAME?</v>
          </cell>
        </row>
        <row r="48">
          <cell r="B48" t="str">
            <v>площадь земли</v>
          </cell>
          <cell r="I48">
            <v>9.2430199999999996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</row>
        <row r="49">
          <cell r="B49" t="str">
            <v>договор № 23-20\516 от 29.06.04 г.</v>
          </cell>
          <cell r="I49">
            <v>83.882227</v>
          </cell>
          <cell r="J49" t="e">
            <v>#NAME?</v>
          </cell>
          <cell r="K49" t="e">
            <v>#NAME?</v>
          </cell>
          <cell r="L49" t="e">
            <v>#NAME?</v>
          </cell>
          <cell r="M49" t="e">
            <v>#NAME?</v>
          </cell>
        </row>
        <row r="50">
          <cell r="B50" t="str">
            <v>площадь земли</v>
          </cell>
          <cell r="I50">
            <v>0.37691999999999998</v>
          </cell>
          <cell r="J50" t="e">
            <v>#NAME?</v>
          </cell>
          <cell r="K50" t="e">
            <v>#NAME?</v>
          </cell>
          <cell r="L50" t="e">
            <v>#NAME?</v>
          </cell>
          <cell r="M50" t="e">
            <v>#NAME?</v>
          </cell>
        </row>
        <row r="51">
          <cell r="B51" t="str">
            <v>договор № 17-583 от 19.05.04 г.</v>
          </cell>
          <cell r="I51">
            <v>13.598706000000002</v>
          </cell>
          <cell r="J51" t="e">
            <v>#NAME?</v>
          </cell>
          <cell r="K51" t="e">
            <v>#NAME?</v>
          </cell>
          <cell r="L51" t="e">
            <v>#NAME?</v>
          </cell>
          <cell r="M51" t="e">
            <v>#NAME?</v>
          </cell>
        </row>
        <row r="52">
          <cell r="B52" t="str">
            <v>площадь земли</v>
          </cell>
          <cell r="I52">
            <v>0.61170000000000002</v>
          </cell>
          <cell r="J52" t="e">
            <v>#NAME?</v>
          </cell>
          <cell r="K52" t="e">
            <v>#NAME?</v>
          </cell>
          <cell r="L52" t="e">
            <v>#NAME?</v>
          </cell>
          <cell r="M52" t="e">
            <v>#NAME?</v>
          </cell>
        </row>
        <row r="53">
          <cell r="B53" t="str">
            <v>договор № 23-20\476 от 19.05.04 г.</v>
          </cell>
          <cell r="I53">
            <v>1599.0366590000001</v>
          </cell>
          <cell r="J53" t="e">
            <v>#NAME?</v>
          </cell>
          <cell r="K53" t="e">
            <v>#NAME?</v>
          </cell>
          <cell r="L53" t="e">
            <v>#NAME?</v>
          </cell>
          <cell r="M53" t="e">
            <v>#NAME?</v>
          </cell>
        </row>
        <row r="54">
          <cell r="B54" t="str">
            <v>площадь земли</v>
          </cell>
          <cell r="I54">
            <v>7.1851799999999999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</row>
        <row r="55">
          <cell r="B55" t="str">
            <v>договор № 23-20\488 от 27.05.04 г.</v>
          </cell>
          <cell r="I55">
            <v>10.841127</v>
          </cell>
          <cell r="J55" t="e">
            <v>#NAME?</v>
          </cell>
          <cell r="K55" t="e">
            <v>#NAME?</v>
          </cell>
          <cell r="L55" t="e">
            <v>#NAME?</v>
          </cell>
          <cell r="M55" t="e">
            <v>#NAME?</v>
          </cell>
        </row>
        <row r="56">
          <cell r="B56" t="str">
            <v>площадь земли</v>
          </cell>
          <cell r="I56">
            <v>4.8714E-2</v>
          </cell>
          <cell r="J56" t="e">
            <v>#NAME?</v>
          </cell>
          <cell r="K56" t="e">
            <v>#NAME?</v>
          </cell>
          <cell r="L56" t="e">
            <v>#NAME?</v>
          </cell>
          <cell r="M56" t="e">
            <v>#NAME?</v>
          </cell>
        </row>
        <row r="57">
          <cell r="B57" t="str">
            <v>договор № 17-557 от 20.05.04 г.</v>
          </cell>
          <cell r="I57">
            <v>0.24623500000000001</v>
          </cell>
          <cell r="J57" t="e">
            <v>#NAME?</v>
          </cell>
          <cell r="K57" t="e">
            <v>#NAME?</v>
          </cell>
          <cell r="L57" t="e">
            <v>#NAME?</v>
          </cell>
          <cell r="M57" t="e">
            <v>#NAME?</v>
          </cell>
        </row>
        <row r="58">
          <cell r="B58" t="str">
            <v>площадь земли</v>
          </cell>
          <cell r="I58">
            <v>1.1076000000000001E-2</v>
          </cell>
          <cell r="J58" t="e">
            <v>#NAME?</v>
          </cell>
          <cell r="K58" t="e">
            <v>#NAME?</v>
          </cell>
          <cell r="L58" t="e">
            <v>#NAME?</v>
          </cell>
          <cell r="M58" t="e">
            <v>#NAME?</v>
          </cell>
        </row>
        <row r="59">
          <cell r="B59" t="str">
            <v>договор № 17-584 от 07.06.04 г</v>
          </cell>
          <cell r="I59">
            <v>0.8596720000000001</v>
          </cell>
          <cell r="J59" t="e">
            <v>#NAME?</v>
          </cell>
          <cell r="K59" t="e">
            <v>#NAME?</v>
          </cell>
          <cell r="L59" t="e">
            <v>#NAME?</v>
          </cell>
          <cell r="M59" t="e">
            <v>#NAME?</v>
          </cell>
        </row>
        <row r="60">
          <cell r="B60" t="str">
            <v>площадь земли</v>
          </cell>
          <cell r="I60">
            <v>3.8670000000000002E-3</v>
          </cell>
          <cell r="J60" t="e">
            <v>#NAME?</v>
          </cell>
          <cell r="K60" t="e">
            <v>#NAME?</v>
          </cell>
          <cell r="L60" t="e">
            <v>#NAME?</v>
          </cell>
          <cell r="M60" t="e">
            <v>#NAME?</v>
          </cell>
        </row>
        <row r="61">
          <cell r="B61" t="str">
            <v>договор № 23-20/460 от26.04.04</v>
          </cell>
          <cell r="I61">
            <v>1913.8999000000003</v>
          </cell>
          <cell r="J61" t="e">
            <v>#NAME?</v>
          </cell>
          <cell r="K61" t="e">
            <v>#NAME?</v>
          </cell>
          <cell r="L61" t="e">
            <v>#NAME?</v>
          </cell>
          <cell r="M61" t="e">
            <v>#NAME?</v>
          </cell>
        </row>
        <row r="62">
          <cell r="B62" t="str">
            <v>площадь земли</v>
          </cell>
          <cell r="I62">
            <v>8.6</v>
          </cell>
          <cell r="J62" t="e">
            <v>#NAME?</v>
          </cell>
          <cell r="K62" t="e">
            <v>#NAME?</v>
          </cell>
          <cell r="L62" t="e">
            <v>#NAME?</v>
          </cell>
          <cell r="M62" t="e">
            <v>#NAME?</v>
          </cell>
        </row>
        <row r="63">
          <cell r="B63" t="str">
            <v>договор №24-219 от 15.09.03 комитет по управлению имуществом</v>
          </cell>
          <cell r="I63">
            <v>10439.608278000002</v>
          </cell>
          <cell r="J63" t="e">
            <v>#NAME?</v>
          </cell>
          <cell r="K63" t="e">
            <v>#NAME?</v>
          </cell>
          <cell r="L63" t="e">
            <v>#NAME?</v>
          </cell>
          <cell r="M63" t="e">
            <v>#NAME?</v>
          </cell>
        </row>
        <row r="64">
          <cell r="B64" t="str">
            <v>площадь земли</v>
          </cell>
          <cell r="I64">
            <v>138.37649999999999</v>
          </cell>
          <cell r="J64" t="e">
            <v>#NAME?</v>
          </cell>
          <cell r="K64" t="e">
            <v>#NAME?</v>
          </cell>
          <cell r="L64" t="e">
            <v>#NAME?</v>
          </cell>
          <cell r="M64" t="e">
            <v>#NAME?</v>
          </cell>
        </row>
        <row r="65">
          <cell r="B65" t="str">
            <v>договор №24 от 12.01.01комитет по управлению имуществом</v>
          </cell>
          <cell r="I65">
            <v>1.2554080000000001</v>
          </cell>
          <cell r="J65" t="e">
            <v>#NAME?</v>
          </cell>
          <cell r="K65" t="e">
            <v>#NAME?</v>
          </cell>
          <cell r="L65" t="e">
            <v>#NAME?</v>
          </cell>
          <cell r="M65" t="e">
            <v>#NAME?</v>
          </cell>
        </row>
        <row r="66">
          <cell r="B66" t="str">
            <v>площадь земли</v>
          </cell>
          <cell r="I66">
            <v>1.1900000000000001E-2</v>
          </cell>
          <cell r="J66" t="e">
            <v>#NAME?</v>
          </cell>
          <cell r="K66" t="e">
            <v>#NAME?</v>
          </cell>
          <cell r="L66" t="e">
            <v>#NAME?</v>
          </cell>
          <cell r="M66" t="e">
            <v>#NAME?</v>
          </cell>
        </row>
        <row r="67">
          <cell r="B67" t="str">
            <v>договор № 98-52/01 от 03.04.2001 комитет по управлению имуществом</v>
          </cell>
          <cell r="I67">
            <v>76.046102000000005</v>
          </cell>
          <cell r="J67" t="e">
            <v>#NAME?</v>
          </cell>
          <cell r="K67" t="e">
            <v>#NAME?</v>
          </cell>
          <cell r="L67" t="e">
            <v>#NAME?</v>
          </cell>
          <cell r="M67" t="e">
            <v>#NAME?</v>
          </cell>
        </row>
        <row r="68">
          <cell r="B68" t="str">
            <v>площадь земли</v>
          </cell>
          <cell r="I68">
            <v>1.0215000000000001</v>
          </cell>
          <cell r="J68" t="e">
            <v>#NAME?</v>
          </cell>
          <cell r="K68" t="e">
            <v>#NAME?</v>
          </cell>
          <cell r="L68" t="e">
            <v>#NAME?</v>
          </cell>
          <cell r="M68" t="e">
            <v>#NAME?</v>
          </cell>
        </row>
        <row r="69">
          <cell r="B69" t="str">
            <v>договор № ___ от ____</v>
          </cell>
          <cell r="J69" t="e">
            <v>#NAME?</v>
          </cell>
          <cell r="K69" t="e">
            <v>#NAME?</v>
          </cell>
          <cell r="L69" t="e">
            <v>#NAME?</v>
          </cell>
          <cell r="M69" t="e">
            <v>#NAME?</v>
          </cell>
        </row>
        <row r="70">
          <cell r="B70" t="str">
            <v>площадь земли</v>
          </cell>
          <cell r="J70" t="e">
            <v>#NAME?</v>
          </cell>
          <cell r="K70" t="e">
            <v>#NAME?</v>
          </cell>
          <cell r="L70" t="e">
            <v>#NAME?</v>
          </cell>
          <cell r="M70" t="e">
            <v>#NAME?</v>
          </cell>
        </row>
        <row r="71">
          <cell r="B71" t="str">
            <v>договор № ___ от ____</v>
          </cell>
          <cell r="J71" t="e">
            <v>#NAME?</v>
          </cell>
          <cell r="K71" t="e">
            <v>#NAME?</v>
          </cell>
          <cell r="L71" t="e">
            <v>#NAME?</v>
          </cell>
          <cell r="M71" t="e">
            <v>#NAME?</v>
          </cell>
        </row>
        <row r="72">
          <cell r="B72" t="str">
            <v>площадь земли</v>
          </cell>
          <cell r="J72" t="e">
            <v>#NAME?</v>
          </cell>
          <cell r="K72" t="e">
            <v>#NAME?</v>
          </cell>
          <cell r="L72" t="e">
            <v>#NAME?</v>
          </cell>
          <cell r="M72" t="e">
            <v>#NAME?</v>
          </cell>
        </row>
        <row r="74">
          <cell r="E74">
            <v>43602.590000000004</v>
          </cell>
          <cell r="F74">
            <v>43602.590000000004</v>
          </cell>
          <cell r="G74">
            <v>94573.67</v>
          </cell>
          <cell r="H74">
            <v>94573.67</v>
          </cell>
          <cell r="I74">
            <v>102095.84415800002</v>
          </cell>
          <cell r="J74" t="e">
            <v>#NAME?</v>
          </cell>
          <cell r="K74" t="e">
            <v>#NAME?</v>
          </cell>
          <cell r="L74" t="e">
            <v>#NAME?</v>
          </cell>
          <cell r="M74" t="e">
            <v>#NAME?</v>
          </cell>
        </row>
      </sheetData>
      <sheetData sheetId="19">
        <row r="6">
          <cell r="B6" t="str">
            <v>ОАО "Тюменская региональная генерирующая компания" (ОАО "ТГК-10")</v>
          </cell>
          <cell r="F6">
            <v>4764</v>
          </cell>
          <cell r="G6">
            <v>4937.9970000000003</v>
          </cell>
          <cell r="H6">
            <v>10329.200000000001</v>
          </cell>
          <cell r="I6">
            <v>10329.200000000001</v>
          </cell>
          <cell r="J6">
            <v>10513.880000000001</v>
          </cell>
          <cell r="K6" t="e">
            <v>#NAME?</v>
          </cell>
          <cell r="L6" t="e">
            <v>#NAME?</v>
          </cell>
          <cell r="M6" t="e">
            <v>#NAME?</v>
          </cell>
          <cell r="N6" t="e">
            <v>#NAME?</v>
          </cell>
        </row>
        <row r="7">
          <cell r="F7">
            <v>0</v>
          </cell>
          <cell r="G7">
            <v>0</v>
          </cell>
          <cell r="H7">
            <v>8942.6</v>
          </cell>
          <cell r="I7">
            <v>8942.6</v>
          </cell>
          <cell r="J7">
            <v>9240.33</v>
          </cell>
          <cell r="K7" t="e">
            <v>#NAME?</v>
          </cell>
          <cell r="L7" t="e">
            <v>#NAME?</v>
          </cell>
          <cell r="M7" t="e">
            <v>#NAME?</v>
          </cell>
          <cell r="N7" t="e">
            <v>#NAME?</v>
          </cell>
        </row>
        <row r="8">
          <cell r="F8">
            <v>38521.897785000001</v>
          </cell>
          <cell r="G8">
            <v>38521.897785000001</v>
          </cell>
          <cell r="H8">
            <v>96171.337799999994</v>
          </cell>
          <cell r="I8">
            <v>96171.337799999994</v>
          </cell>
          <cell r="J8">
            <v>104402.952</v>
          </cell>
          <cell r="K8" t="e">
            <v>#NAME?</v>
          </cell>
          <cell r="L8" t="e">
            <v>#NAME?</v>
          </cell>
          <cell r="M8" t="e">
            <v>#NAME?</v>
          </cell>
          <cell r="N8" t="e">
            <v>#NAME?</v>
          </cell>
        </row>
        <row r="9">
          <cell r="F9">
            <v>38521.897785000001</v>
          </cell>
          <cell r="G9">
            <v>38521.897785000001</v>
          </cell>
          <cell r="H9">
            <v>96171.337799999994</v>
          </cell>
          <cell r="I9">
            <v>96171.337799999994</v>
          </cell>
          <cell r="J9">
            <v>104402.952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</row>
        <row r="10">
          <cell r="F10">
            <v>166956.03</v>
          </cell>
          <cell r="G10">
            <v>166956.03</v>
          </cell>
          <cell r="H10">
            <v>356190.13999999996</v>
          </cell>
          <cell r="I10">
            <v>356190.13999999996</v>
          </cell>
          <cell r="J10">
            <v>386677.6</v>
          </cell>
          <cell r="K10" t="e">
            <v>#NAME?</v>
          </cell>
          <cell r="L10" t="e">
            <v>#NAME?</v>
          </cell>
          <cell r="M10" t="e">
            <v>#NAME?</v>
          </cell>
          <cell r="N10" t="e">
            <v>#NAME?</v>
          </cell>
        </row>
        <row r="11"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 t="e">
            <v>#NAME?</v>
          </cell>
          <cell r="L12" t="e">
            <v>#NAME?</v>
          </cell>
          <cell r="M12" t="e">
            <v>#NAME?</v>
          </cell>
          <cell r="N12" t="e">
            <v>#NAME?</v>
          </cell>
        </row>
        <row r="13">
          <cell r="F13">
            <v>5073.8</v>
          </cell>
          <cell r="G13">
            <v>5073.8</v>
          </cell>
          <cell r="H13">
            <v>13319.6</v>
          </cell>
          <cell r="I13">
            <v>13319.6</v>
          </cell>
          <cell r="J13">
            <v>13389.1</v>
          </cell>
          <cell r="K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</row>
        <row r="14"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  <cell r="N14" t="e">
            <v>#NAME?</v>
          </cell>
        </row>
        <row r="15">
          <cell r="F15">
            <v>38521.897785000001</v>
          </cell>
          <cell r="G15">
            <v>38521.897785000001</v>
          </cell>
          <cell r="H15">
            <v>96171.337799999994</v>
          </cell>
          <cell r="I15">
            <v>96171.337799999994</v>
          </cell>
          <cell r="J15">
            <v>104402.952</v>
          </cell>
          <cell r="K15" t="e">
            <v>#NAME?</v>
          </cell>
          <cell r="L15" t="e">
            <v>#NAME?</v>
          </cell>
          <cell r="M15" t="e">
            <v>#NAME?</v>
          </cell>
          <cell r="N15" t="e">
            <v>#NAME?</v>
          </cell>
        </row>
        <row r="16">
          <cell r="B16" t="str">
            <v>Тюменская ТЭЦ-1</v>
          </cell>
          <cell r="F16">
            <v>1634</v>
          </cell>
          <cell r="G16">
            <v>1568.8869999999999</v>
          </cell>
          <cell r="H16">
            <v>3267.2</v>
          </cell>
          <cell r="I16">
            <v>3267.2</v>
          </cell>
          <cell r="J16">
            <v>3318</v>
          </cell>
          <cell r="K16" t="e">
            <v>#NAME?</v>
          </cell>
          <cell r="L16" t="e">
            <v>#NAME?</v>
          </cell>
          <cell r="M16" t="e">
            <v>#NAME?</v>
          </cell>
          <cell r="N16" t="e">
            <v>#NAME?</v>
          </cell>
        </row>
        <row r="17">
          <cell r="F17">
            <v>0</v>
          </cell>
          <cell r="G17">
            <v>0</v>
          </cell>
          <cell r="H17">
            <v>2768</v>
          </cell>
          <cell r="I17">
            <v>2768</v>
          </cell>
          <cell r="J17">
            <v>2851.6</v>
          </cell>
          <cell r="K17" t="e">
            <v>#NAME?</v>
          </cell>
          <cell r="L17" t="e">
            <v>#NAME?</v>
          </cell>
          <cell r="M17" t="e">
            <v>#NAME?</v>
          </cell>
          <cell r="N17" t="e">
            <v>#NAME?</v>
          </cell>
        </row>
        <row r="18">
          <cell r="F18">
            <v>37151.971785000002</v>
          </cell>
          <cell r="G18">
            <v>37151.971785000002</v>
          </cell>
          <cell r="H18">
            <v>92575.045799999993</v>
          </cell>
          <cell r="I18">
            <v>92575.045799999993</v>
          </cell>
          <cell r="J18">
            <v>100787.895</v>
          </cell>
          <cell r="K18" t="e">
            <v>#NAME?</v>
          </cell>
          <cell r="L18" t="e">
            <v>#NAME?</v>
          </cell>
          <cell r="M18" t="e">
            <v>#NAME?</v>
          </cell>
          <cell r="N18" t="e">
            <v>#NAME?</v>
          </cell>
        </row>
        <row r="19">
          <cell r="F19">
            <v>37151.971785000002</v>
          </cell>
          <cell r="G19">
            <v>37151.971785000002</v>
          </cell>
          <cell r="H19">
            <v>92575.045799999993</v>
          </cell>
          <cell r="I19">
            <v>92575.045799999993</v>
          </cell>
          <cell r="J19">
            <v>100787.895</v>
          </cell>
          <cell r="K19" t="e">
            <v>#NAME?</v>
          </cell>
          <cell r="L19" t="e">
            <v>#NAME?</v>
          </cell>
          <cell r="M19" t="e">
            <v>#NAME?</v>
          </cell>
          <cell r="N19" t="e">
            <v>#NAME?</v>
          </cell>
        </row>
        <row r="20">
          <cell r="F20">
            <v>161882.23000000001</v>
          </cell>
          <cell r="G20">
            <v>161882.23000000001</v>
          </cell>
          <cell r="H20">
            <v>342870.54</v>
          </cell>
          <cell r="I20">
            <v>342870.54</v>
          </cell>
          <cell r="J20">
            <v>373288.5</v>
          </cell>
          <cell r="K20" t="e">
            <v>#NAME?</v>
          </cell>
          <cell r="L20" t="e">
            <v>#NAME?</v>
          </cell>
          <cell r="M20" t="e">
            <v>#NAME?</v>
          </cell>
          <cell r="N20" t="e">
            <v>#NAME?</v>
          </cell>
        </row>
        <row r="21">
          <cell r="F21">
            <v>229.5</v>
          </cell>
          <cell r="G21">
            <v>229.5</v>
          </cell>
          <cell r="H21">
            <v>270</v>
          </cell>
          <cell r="I21">
            <v>270</v>
          </cell>
          <cell r="J21">
            <v>270</v>
          </cell>
          <cell r="K21" t="e">
            <v>#NAME?</v>
          </cell>
          <cell r="L21" t="e">
            <v>#NAME?</v>
          </cell>
          <cell r="M21" t="e">
            <v>#NAME?</v>
          </cell>
          <cell r="N21" t="e">
            <v>#NAME?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 t="e">
            <v>#NAME?</v>
          </cell>
        </row>
        <row r="23"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</row>
        <row r="24"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</row>
        <row r="25">
          <cell r="F25">
            <v>37151.971785000002</v>
          </cell>
          <cell r="G25">
            <v>37151.971785000002</v>
          </cell>
          <cell r="H25">
            <v>92575.045799999993</v>
          </cell>
          <cell r="I25">
            <v>92575.045799999993</v>
          </cell>
          <cell r="J25">
            <v>100787.895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</row>
        <row r="26">
          <cell r="B26" t="str">
            <v>Тюменская ТЭЦ-2</v>
          </cell>
          <cell r="F26">
            <v>2042</v>
          </cell>
          <cell r="G26">
            <v>2198.77</v>
          </cell>
          <cell r="H26">
            <v>4888</v>
          </cell>
          <cell r="I26">
            <v>4888</v>
          </cell>
          <cell r="J26">
            <v>4979</v>
          </cell>
          <cell r="K26" t="e">
            <v>#NAME?</v>
          </cell>
          <cell r="L26" t="e">
            <v>#NAME?</v>
          </cell>
          <cell r="M26" t="e">
            <v>#NAME?</v>
          </cell>
          <cell r="N26" t="e">
            <v>#NAME?</v>
          </cell>
        </row>
        <row r="27">
          <cell r="F27">
            <v>0</v>
          </cell>
          <cell r="G27">
            <v>0</v>
          </cell>
          <cell r="H27">
            <v>2346.6</v>
          </cell>
          <cell r="I27">
            <v>2346.6</v>
          </cell>
          <cell r="J27">
            <v>2346.1999999999998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</row>
        <row r="28">
          <cell r="F28">
            <v>1369.9259999999999</v>
          </cell>
          <cell r="G28">
            <v>1369.9259999999999</v>
          </cell>
          <cell r="H28">
            <v>3596.2919999999999</v>
          </cell>
          <cell r="I28">
            <v>3596.2919999999999</v>
          </cell>
          <cell r="J28">
            <v>3615.0569999999998</v>
          </cell>
          <cell r="K28" t="e">
            <v>#NAME?</v>
          </cell>
          <cell r="L28" t="e">
            <v>#NAME?</v>
          </cell>
          <cell r="M28" t="e">
            <v>#NAME?</v>
          </cell>
          <cell r="N28" t="e">
            <v>#NAME?</v>
          </cell>
        </row>
        <row r="29">
          <cell r="F29">
            <v>1369.9259999999999</v>
          </cell>
          <cell r="G29">
            <v>1369.9259999999999</v>
          </cell>
          <cell r="H29">
            <v>3596.2919999999999</v>
          </cell>
          <cell r="I29">
            <v>3596.2919999999999</v>
          </cell>
          <cell r="J29">
            <v>3615.0569999999998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</row>
        <row r="30">
          <cell r="F30">
            <v>5073.8</v>
          </cell>
          <cell r="G30">
            <v>5073.8</v>
          </cell>
          <cell r="H30">
            <v>13319.6</v>
          </cell>
          <cell r="I30">
            <v>13319.6</v>
          </cell>
          <cell r="J30">
            <v>13389.1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</row>
        <row r="31">
          <cell r="F31">
            <v>270</v>
          </cell>
          <cell r="G31">
            <v>270</v>
          </cell>
          <cell r="H31">
            <v>270</v>
          </cell>
          <cell r="I31">
            <v>270</v>
          </cell>
          <cell r="J31">
            <v>270</v>
          </cell>
          <cell r="K31" t="e">
            <v>#NAME?</v>
          </cell>
          <cell r="L31" t="e">
            <v>#NAME?</v>
          </cell>
          <cell r="M31" t="e">
            <v>#NAME?</v>
          </cell>
          <cell r="N31" t="e">
            <v>#NAME?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 t="e">
            <v>#NAME?</v>
          </cell>
        </row>
        <row r="33">
          <cell r="K33" t="e">
            <v>#NAME?</v>
          </cell>
          <cell r="L33" t="e">
            <v>#NAME?</v>
          </cell>
          <cell r="M33" t="e">
            <v>#NAME?</v>
          </cell>
          <cell r="N33" t="e">
            <v>#NAME?</v>
          </cell>
        </row>
        <row r="34">
          <cell r="K34" t="e">
            <v>#NAME?</v>
          </cell>
          <cell r="L34" t="e">
            <v>#NAME?</v>
          </cell>
          <cell r="M34" t="e">
            <v>#NAME?</v>
          </cell>
          <cell r="N34" t="e">
            <v>#NAME?</v>
          </cell>
        </row>
        <row r="35">
          <cell r="F35">
            <v>1369.9259999999999</v>
          </cell>
          <cell r="G35">
            <v>1369.9259999999999</v>
          </cell>
          <cell r="H35">
            <v>3596.2919999999999</v>
          </cell>
          <cell r="I35">
            <v>3596.2919999999999</v>
          </cell>
          <cell r="J35">
            <v>3615.0569999999998</v>
          </cell>
          <cell r="K35" t="e">
            <v>#NAME?</v>
          </cell>
          <cell r="L35" t="e">
            <v>#NAME?</v>
          </cell>
          <cell r="M35" t="e">
            <v>#NAME?</v>
          </cell>
          <cell r="N35" t="e">
            <v>#NAME?</v>
          </cell>
        </row>
        <row r="36">
          <cell r="B36" t="str">
            <v>Тобольская ТЭЦ</v>
          </cell>
          <cell r="F36">
            <v>1088</v>
          </cell>
          <cell r="G36">
            <v>1170.3399999999999</v>
          </cell>
          <cell r="H36">
            <v>2174</v>
          </cell>
          <cell r="I36">
            <v>2174</v>
          </cell>
          <cell r="J36">
            <v>2216.88</v>
          </cell>
          <cell r="K36" t="e">
            <v>#NAME?</v>
          </cell>
          <cell r="L36" t="e">
            <v>#NAME?</v>
          </cell>
          <cell r="M36" t="e">
            <v>#NAME?</v>
          </cell>
          <cell r="N36" t="e">
            <v>#NAME?</v>
          </cell>
        </row>
        <row r="37">
          <cell r="F37">
            <v>0</v>
          </cell>
          <cell r="G37">
            <v>0</v>
          </cell>
          <cell r="H37">
            <v>3828</v>
          </cell>
          <cell r="I37">
            <v>3828</v>
          </cell>
          <cell r="J37">
            <v>4042.53</v>
          </cell>
          <cell r="K37" t="e">
            <v>#NAME?</v>
          </cell>
          <cell r="L37" t="e">
            <v>#NAME?</v>
          </cell>
          <cell r="M37" t="e">
            <v>#NAME?</v>
          </cell>
          <cell r="N37" t="e">
            <v>#NAME?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 t="e">
            <v>#NAME?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 t="e">
            <v>#NAME?</v>
          </cell>
        </row>
        <row r="40">
          <cell r="K40" t="e">
            <v>#NAME?</v>
          </cell>
          <cell r="L40" t="e">
            <v>#NAME?</v>
          </cell>
          <cell r="M40" t="e">
            <v>#NAME?</v>
          </cell>
          <cell r="N40" t="e">
            <v>#NAME?</v>
          </cell>
        </row>
        <row r="41">
          <cell r="K41" t="e">
            <v>#NAME?</v>
          </cell>
          <cell r="L41" t="e">
            <v>#NAME?</v>
          </cell>
          <cell r="M41" t="e">
            <v>#NAME?</v>
          </cell>
          <cell r="N41" t="e">
            <v>#NAME?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</row>
        <row r="43">
          <cell r="K43" t="e">
            <v>#NAME?</v>
          </cell>
          <cell r="L43" t="e">
            <v>#NAME?</v>
          </cell>
          <cell r="M43" t="e">
            <v>#NAME?</v>
          </cell>
          <cell r="N43" t="e">
            <v>#NAME?</v>
          </cell>
        </row>
        <row r="44"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 t="e">
            <v>#NAME?</v>
          </cell>
          <cell r="L45" t="e">
            <v>#NAME?</v>
          </cell>
          <cell r="M45" t="e">
            <v>#NAME?</v>
          </cell>
          <cell r="N45" t="e">
            <v>#NAME?</v>
          </cell>
        </row>
      </sheetData>
      <sheetData sheetId="20">
        <row r="7">
          <cell r="B7" t="str">
            <v>&lt;Налог 1&gt;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 t="e">
            <v>#NAME?</v>
          </cell>
          <cell r="K7" t="e">
            <v>#NAME?</v>
          </cell>
          <cell r="L7" t="e">
            <v>#NAME?</v>
          </cell>
          <cell r="M7" t="e">
            <v>#NAME?</v>
          </cell>
        </row>
        <row r="8">
          <cell r="B8" t="str">
            <v>налогооблагаемая база</v>
          </cell>
          <cell r="J8" t="e">
            <v>#NAME?</v>
          </cell>
          <cell r="K8" t="e">
            <v>#NAME?</v>
          </cell>
          <cell r="L8" t="e">
            <v>#NAME?</v>
          </cell>
          <cell r="M8" t="e">
            <v>#NAME?</v>
          </cell>
        </row>
        <row r="9">
          <cell r="B9" t="str">
            <v>ставка налога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</row>
        <row r="10">
          <cell r="B10" t="str">
            <v>&lt;Налог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</row>
        <row r="11">
          <cell r="B11" t="str">
            <v>налогооблагаемая база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</row>
        <row r="12">
          <cell r="B12" t="str">
            <v>ставка налога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B13" t="str">
            <v>&lt;Налог 3&gt;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</row>
        <row r="14">
          <cell r="B14" t="str">
            <v>налогооблагаемая база</v>
          </cell>
          <cell r="J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</row>
        <row r="15">
          <cell r="B15" t="str">
            <v>ставка налога</v>
          </cell>
          <cell r="J15" t="e">
            <v>#NAME?</v>
          </cell>
          <cell r="K15" t="e">
            <v>#NAME?</v>
          </cell>
          <cell r="L15" t="e">
            <v>#NAME?</v>
          </cell>
          <cell r="M15" t="e">
            <v>#NAME?</v>
          </cell>
        </row>
        <row r="16">
          <cell r="B16" t="str">
            <v>&lt;Налог 4&gt;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 t="e">
            <v>#NAME?</v>
          </cell>
          <cell r="K16" t="e">
            <v>#NAME?</v>
          </cell>
          <cell r="L16" t="e">
            <v>#NAME?</v>
          </cell>
          <cell r="M16" t="e">
            <v>#NAME?</v>
          </cell>
        </row>
        <row r="17">
          <cell r="B17" t="str">
            <v>налогооблагаемая база</v>
          </cell>
          <cell r="J17" t="e">
            <v>#NAME?</v>
          </cell>
          <cell r="K17" t="e">
            <v>#NAME?</v>
          </cell>
          <cell r="L17" t="e">
            <v>#NAME?</v>
          </cell>
          <cell r="M17" t="e">
            <v>#NAME?</v>
          </cell>
        </row>
        <row r="18">
          <cell r="B18" t="str">
            <v>ставка налога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 t="e">
            <v>#NAME?</v>
          </cell>
          <cell r="K20" t="e">
            <v>#NAME?</v>
          </cell>
          <cell r="L20" t="e">
            <v>#NAME?</v>
          </cell>
          <cell r="M20" t="e">
            <v>#NAME?</v>
          </cell>
        </row>
      </sheetData>
      <sheetData sheetId="21">
        <row r="6">
          <cell r="D6">
            <v>243.21</v>
          </cell>
          <cell r="E6">
            <v>243.20999999999998</v>
          </cell>
          <cell r="F6">
            <v>732.7</v>
          </cell>
          <cell r="G6">
            <v>732.7</v>
          </cell>
          <cell r="I6" t="e">
            <v>#NAME?</v>
          </cell>
          <cell r="J6" t="e">
            <v>#NAME?</v>
          </cell>
          <cell r="K6" t="e">
            <v>#NAME?</v>
          </cell>
          <cell r="L6" t="e">
            <v>#NAME?</v>
          </cell>
        </row>
        <row r="7">
          <cell r="D7">
            <v>1.77</v>
          </cell>
          <cell r="E7">
            <v>1.77</v>
          </cell>
          <cell r="F7">
            <v>0.67</v>
          </cell>
          <cell r="G7">
            <v>0.67</v>
          </cell>
          <cell r="I7" t="e">
            <v>#NAME?</v>
          </cell>
          <cell r="J7" t="e">
            <v>#NAME?</v>
          </cell>
          <cell r="K7" t="e">
            <v>#NAME?</v>
          </cell>
          <cell r="L7" t="e">
            <v>#NAME?</v>
          </cell>
        </row>
        <row r="8">
          <cell r="D8">
            <v>171.22</v>
          </cell>
          <cell r="E8">
            <v>171.22000000000003</v>
          </cell>
          <cell r="F8">
            <v>497.4</v>
          </cell>
          <cell r="G8">
            <v>497.4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</row>
        <row r="9">
          <cell r="D9">
            <v>103.13</v>
          </cell>
          <cell r="E9">
            <v>103.13</v>
          </cell>
          <cell r="F9">
            <v>438.26</v>
          </cell>
          <cell r="G9">
            <v>438.26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</row>
        <row r="10"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</row>
        <row r="11">
          <cell r="D11">
            <v>519.33000000000004</v>
          </cell>
          <cell r="E11">
            <v>519.33000000000004</v>
          </cell>
          <cell r="F11">
            <v>1669.03</v>
          </cell>
          <cell r="G11">
            <v>1669.03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</sheetData>
      <sheetData sheetId="22">
        <row r="6">
          <cell r="A6" t="str">
            <v>1.</v>
          </cell>
          <cell r="B6" t="str">
            <v>АНО "УЦ Профессионал"</v>
          </cell>
          <cell r="C6" t="str">
            <v>Всего</v>
          </cell>
          <cell r="H6">
            <v>4558.09</v>
          </cell>
          <cell r="I6">
            <v>4558.09</v>
          </cell>
          <cell r="J6">
            <v>7807.9699999999993</v>
          </cell>
          <cell r="K6">
            <v>7807.9699999999993</v>
          </cell>
          <cell r="L6">
            <v>8393.5677499999983</v>
          </cell>
          <cell r="M6" t="e">
            <v>#NAME?</v>
          </cell>
          <cell r="N6" t="e">
            <v>#NAME?</v>
          </cell>
          <cell r="O6" t="e">
            <v>#NAME?</v>
          </cell>
          <cell r="P6" t="e">
            <v>#NAME?</v>
          </cell>
        </row>
        <row r="7">
          <cell r="C7" t="str">
            <v xml:space="preserve">    в том числе:</v>
          </cell>
        </row>
        <row r="8">
          <cell r="C8" t="str">
            <v>договор № 02/2-05 от 05.05.05</v>
          </cell>
          <cell r="H8">
            <v>2979.09</v>
          </cell>
          <cell r="I8">
            <v>2979.09</v>
          </cell>
          <cell r="J8">
            <v>3500</v>
          </cell>
          <cell r="K8">
            <v>3500</v>
          </cell>
          <cell r="L8">
            <v>3762.5</v>
          </cell>
          <cell r="M8" t="e">
            <v>#NAME?</v>
          </cell>
          <cell r="N8" t="e">
            <v>#NAME?</v>
          </cell>
          <cell r="O8" t="e">
            <v>#NAME?</v>
          </cell>
          <cell r="P8" t="e">
            <v>#NAME?</v>
          </cell>
        </row>
        <row r="9">
          <cell r="C9" t="str">
            <v>количество человек</v>
          </cell>
          <cell r="H9">
            <v>361</v>
          </cell>
          <cell r="I9">
            <v>361</v>
          </cell>
          <cell r="J9">
            <v>412</v>
          </cell>
          <cell r="K9">
            <v>412</v>
          </cell>
          <cell r="L9">
            <v>442.9</v>
          </cell>
          <cell r="M9" t="e">
            <v>#NAME?</v>
          </cell>
          <cell r="N9" t="e">
            <v>#NAME?</v>
          </cell>
          <cell r="O9" t="e">
            <v>#NAME?</v>
          </cell>
          <cell r="P9" t="e">
            <v>#NAME?</v>
          </cell>
        </row>
        <row r="10">
          <cell r="C10" t="str">
            <v>договор № 02/2 от 05.05.05</v>
          </cell>
          <cell r="H10">
            <v>67</v>
          </cell>
          <cell r="I10">
            <v>67</v>
          </cell>
          <cell r="J10">
            <v>2131.9699999999998</v>
          </cell>
          <cell r="K10">
            <v>2131.9699999999998</v>
          </cell>
          <cell r="L10">
            <v>2291.8677499999999</v>
          </cell>
          <cell r="M10" t="e">
            <v>#NAME?</v>
          </cell>
          <cell r="N10" t="e">
            <v>#NAME?</v>
          </cell>
          <cell r="O10" t="e">
            <v>#NAME?</v>
          </cell>
          <cell r="P10" t="e">
            <v>#NAME?</v>
          </cell>
        </row>
        <row r="11">
          <cell r="C11" t="str">
            <v>количество человек</v>
          </cell>
          <cell r="H11">
            <v>18</v>
          </cell>
          <cell r="I11">
            <v>18</v>
          </cell>
          <cell r="J11">
            <v>177</v>
          </cell>
          <cell r="K11">
            <v>177</v>
          </cell>
          <cell r="L11">
            <v>190.27500000000001</v>
          </cell>
          <cell r="M11" t="e">
            <v>#NAME?</v>
          </cell>
          <cell r="N11" t="e">
            <v>#NAME?</v>
          </cell>
          <cell r="O11" t="e">
            <v>#NAME?</v>
          </cell>
          <cell r="P11" t="e">
            <v>#NAME?</v>
          </cell>
        </row>
        <row r="12">
          <cell r="C12" t="str">
            <v>договор № ___ от ____</v>
          </cell>
          <cell r="H12">
            <v>1512</v>
          </cell>
          <cell r="I12">
            <v>1512</v>
          </cell>
          <cell r="J12">
            <v>2176</v>
          </cell>
          <cell r="K12">
            <v>2176</v>
          </cell>
          <cell r="L12">
            <v>2339.1999999999998</v>
          </cell>
          <cell r="M12" t="e">
            <v>#NAME?</v>
          </cell>
          <cell r="N12" t="e">
            <v>#NAME?</v>
          </cell>
          <cell r="O12" t="e">
            <v>#NAME?</v>
          </cell>
          <cell r="P12" t="e">
            <v>#NAME?</v>
          </cell>
        </row>
        <row r="13">
          <cell r="C13" t="str">
            <v>количество человек</v>
          </cell>
          <cell r="H13">
            <v>252</v>
          </cell>
          <cell r="I13">
            <v>252</v>
          </cell>
          <cell r="J13">
            <v>544</v>
          </cell>
          <cell r="K13">
            <v>544</v>
          </cell>
          <cell r="L13">
            <v>584.79999999999995</v>
          </cell>
          <cell r="M13" t="e">
            <v>#NAME?</v>
          </cell>
          <cell r="N13" t="e">
            <v>#NAME?</v>
          </cell>
          <cell r="O13" t="e">
            <v>#NAME?</v>
          </cell>
          <cell r="P13" t="e">
            <v>#NAME?</v>
          </cell>
        </row>
        <row r="14">
          <cell r="C14" t="str">
            <v>Добавить строки</v>
          </cell>
        </row>
        <row r="15">
          <cell r="A15" t="str">
            <v>2.</v>
          </cell>
          <cell r="B15" t="str">
            <v>Краткосрочные курсы повышения квалификации</v>
          </cell>
          <cell r="C15" t="str">
            <v>Всего</v>
          </cell>
          <cell r="H15">
            <v>457.6</v>
          </cell>
          <cell r="I15">
            <v>457.6</v>
          </cell>
          <cell r="J15">
            <v>782</v>
          </cell>
          <cell r="K15">
            <v>782</v>
          </cell>
          <cell r="L15">
            <v>840.65</v>
          </cell>
          <cell r="M15" t="e">
            <v>#NAME?</v>
          </cell>
          <cell r="N15" t="e">
            <v>#NAME?</v>
          </cell>
          <cell r="O15" t="e">
            <v>#NAME?</v>
          </cell>
          <cell r="P15" t="e">
            <v>#NAME?</v>
          </cell>
        </row>
        <row r="16">
          <cell r="C16" t="str">
            <v xml:space="preserve">    в том числе:</v>
          </cell>
        </row>
        <row r="17">
          <cell r="C17" t="str">
            <v>договор № ___ от ____</v>
          </cell>
          <cell r="H17">
            <v>457.6</v>
          </cell>
          <cell r="I17">
            <v>457.6</v>
          </cell>
          <cell r="J17">
            <v>782</v>
          </cell>
          <cell r="K17">
            <v>782</v>
          </cell>
          <cell r="L17">
            <v>840.65</v>
          </cell>
          <cell r="M17" t="e">
            <v>#NAME?</v>
          </cell>
          <cell r="N17" t="e">
            <v>#NAME?</v>
          </cell>
          <cell r="O17" t="e">
            <v>#NAME?</v>
          </cell>
          <cell r="P17" t="e">
            <v>#NAME?</v>
          </cell>
        </row>
        <row r="18">
          <cell r="C18" t="str">
            <v>количество человек</v>
          </cell>
          <cell r="H18">
            <v>58</v>
          </cell>
          <cell r="I18">
            <v>58</v>
          </cell>
          <cell r="J18">
            <v>52</v>
          </cell>
          <cell r="K18">
            <v>52</v>
          </cell>
          <cell r="L18">
            <v>55.9</v>
          </cell>
          <cell r="M18" t="e">
            <v>#NAME?</v>
          </cell>
          <cell r="N18" t="e">
            <v>#NAME?</v>
          </cell>
          <cell r="O18" t="e">
            <v>#NAME?</v>
          </cell>
          <cell r="P18" t="e">
            <v>#NAME?</v>
          </cell>
        </row>
        <row r="19">
          <cell r="C19" t="str">
            <v>договор № ___ от ____</v>
          </cell>
          <cell r="M19" t="e">
            <v>#NAME?</v>
          </cell>
          <cell r="N19" t="e">
            <v>#NAME?</v>
          </cell>
          <cell r="O19" t="e">
            <v>#NAME?</v>
          </cell>
          <cell r="P19" t="e">
            <v>#NAME?</v>
          </cell>
        </row>
        <row r="20">
          <cell r="C20" t="str">
            <v>количество человек</v>
          </cell>
          <cell r="M20" t="e">
            <v>#NAME?</v>
          </cell>
          <cell r="N20" t="e">
            <v>#NAME?</v>
          </cell>
          <cell r="O20" t="e">
            <v>#NAME?</v>
          </cell>
          <cell r="P20" t="e">
            <v>#NAME?</v>
          </cell>
        </row>
        <row r="21">
          <cell r="C21" t="str">
            <v>договор № ___ от ____</v>
          </cell>
          <cell r="M21" t="e">
            <v>#NAME?</v>
          </cell>
          <cell r="N21" t="e">
            <v>#NAME?</v>
          </cell>
          <cell r="O21" t="e">
            <v>#NAME?</v>
          </cell>
          <cell r="P21" t="e">
            <v>#NAME?</v>
          </cell>
        </row>
        <row r="22">
          <cell r="C22" t="str">
            <v>количество человек</v>
          </cell>
          <cell r="M22" t="e">
            <v>#NAME?</v>
          </cell>
          <cell r="N22" t="e">
            <v>#NAME?</v>
          </cell>
          <cell r="O22" t="e">
            <v>#NAME?</v>
          </cell>
          <cell r="P22" t="e">
            <v>#NAME?</v>
          </cell>
        </row>
        <row r="23">
          <cell r="C23" t="str">
            <v>Добавить строки</v>
          </cell>
        </row>
        <row r="24">
          <cell r="A24" t="str">
            <v>3.</v>
          </cell>
          <cell r="B24" t="str">
            <v>УЦ ГПС МЧС Тюменской обл.</v>
          </cell>
          <cell r="C24" t="str">
            <v>Всего</v>
          </cell>
          <cell r="H24">
            <v>90</v>
          </cell>
          <cell r="I24">
            <v>90</v>
          </cell>
          <cell r="J24">
            <v>90</v>
          </cell>
          <cell r="K24">
            <v>90</v>
          </cell>
          <cell r="L24">
            <v>96.75</v>
          </cell>
          <cell r="M24" t="e">
            <v>#NAME?</v>
          </cell>
          <cell r="N24" t="e">
            <v>#NAME?</v>
          </cell>
          <cell r="O24" t="e">
            <v>#NAME?</v>
          </cell>
          <cell r="P24" t="e">
            <v>#NAME?</v>
          </cell>
        </row>
        <row r="25">
          <cell r="C25" t="str">
            <v xml:space="preserve">    в том числе:</v>
          </cell>
        </row>
        <row r="26">
          <cell r="C26" t="str">
            <v>договор № 66 от 28.09.05</v>
          </cell>
          <cell r="H26">
            <v>90</v>
          </cell>
          <cell r="I26">
            <v>90</v>
          </cell>
          <cell r="J26">
            <v>90</v>
          </cell>
          <cell r="K26">
            <v>90</v>
          </cell>
          <cell r="L26">
            <v>96.75</v>
          </cell>
          <cell r="M26" t="e">
            <v>#NAME?</v>
          </cell>
          <cell r="N26" t="e">
            <v>#NAME?</v>
          </cell>
          <cell r="O26" t="e">
            <v>#NAME?</v>
          </cell>
          <cell r="P26" t="e">
            <v>#NAME?</v>
          </cell>
        </row>
        <row r="27">
          <cell r="C27" t="str">
            <v>количество человек</v>
          </cell>
          <cell r="H27">
            <v>12</v>
          </cell>
          <cell r="I27">
            <v>12</v>
          </cell>
          <cell r="J27">
            <v>12</v>
          </cell>
          <cell r="K27">
            <v>12</v>
          </cell>
          <cell r="L27">
            <v>12.9</v>
          </cell>
          <cell r="M27" t="e">
            <v>#NAME?</v>
          </cell>
          <cell r="N27" t="e">
            <v>#NAME?</v>
          </cell>
          <cell r="O27" t="e">
            <v>#NAME?</v>
          </cell>
          <cell r="P27" t="e">
            <v>#NAME?</v>
          </cell>
        </row>
        <row r="28">
          <cell r="C28" t="str">
            <v>договор № ___ от ____</v>
          </cell>
          <cell r="M28" t="e">
            <v>#NAME?</v>
          </cell>
          <cell r="N28" t="e">
            <v>#NAME?</v>
          </cell>
          <cell r="O28" t="e">
            <v>#NAME?</v>
          </cell>
          <cell r="P28" t="e">
            <v>#NAME?</v>
          </cell>
        </row>
        <row r="29">
          <cell r="C29" t="str">
            <v>количество человек</v>
          </cell>
          <cell r="M29" t="e">
            <v>#NAME?</v>
          </cell>
          <cell r="N29" t="e">
            <v>#NAME?</v>
          </cell>
          <cell r="O29" t="e">
            <v>#NAME?</v>
          </cell>
          <cell r="P29" t="e">
            <v>#NAME?</v>
          </cell>
        </row>
        <row r="30">
          <cell r="C30" t="str">
            <v>договор № ___ от ____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</row>
        <row r="31">
          <cell r="C31" t="str">
            <v>количество человек</v>
          </cell>
          <cell r="M31" t="e">
            <v>#NAME?</v>
          </cell>
          <cell r="N31" t="e">
            <v>#NAME?</v>
          </cell>
          <cell r="O31" t="e">
            <v>#NAME?</v>
          </cell>
          <cell r="P31" t="e">
            <v>#NAME?</v>
          </cell>
        </row>
        <row r="32">
          <cell r="C32" t="str">
            <v>Добавить строки</v>
          </cell>
        </row>
        <row r="33">
          <cell r="A33" t="str">
            <v>3.</v>
          </cell>
          <cell r="B33" t="str">
            <v>АНО "Центр повышения квалификации", г. Тюмень</v>
          </cell>
          <cell r="C33" t="str">
            <v>Всего</v>
          </cell>
          <cell r="H33">
            <v>22.5</v>
          </cell>
          <cell r="I33">
            <v>22.5</v>
          </cell>
          <cell r="J33">
            <v>0</v>
          </cell>
          <cell r="K33">
            <v>0</v>
          </cell>
          <cell r="L33">
            <v>0</v>
          </cell>
          <cell r="M33" t="e">
            <v>#NAME?</v>
          </cell>
          <cell r="N33" t="e">
            <v>#NAME?</v>
          </cell>
          <cell r="O33" t="e">
            <v>#NAME?</v>
          </cell>
          <cell r="P33" t="e">
            <v>#NAME?</v>
          </cell>
        </row>
        <row r="34">
          <cell r="C34" t="str">
            <v xml:space="preserve">    в том числе:</v>
          </cell>
        </row>
        <row r="35">
          <cell r="C35" t="str">
            <v>договор № ___ от ____</v>
          </cell>
          <cell r="H35">
            <v>22.5</v>
          </cell>
          <cell r="I35">
            <v>22.5</v>
          </cell>
          <cell r="M35" t="e">
            <v>#NAME?</v>
          </cell>
          <cell r="N35" t="e">
            <v>#NAME?</v>
          </cell>
          <cell r="O35" t="e">
            <v>#NAME?</v>
          </cell>
          <cell r="P35" t="e">
            <v>#NAME?</v>
          </cell>
        </row>
        <row r="36">
          <cell r="C36" t="str">
            <v>количество человек</v>
          </cell>
          <cell r="H36">
            <v>9</v>
          </cell>
          <cell r="I36">
            <v>9</v>
          </cell>
          <cell r="M36" t="e">
            <v>#NAME?</v>
          </cell>
          <cell r="N36" t="e">
            <v>#NAME?</v>
          </cell>
          <cell r="O36" t="e">
            <v>#NAME?</v>
          </cell>
          <cell r="P36" t="e">
            <v>#NAME?</v>
          </cell>
        </row>
        <row r="37">
          <cell r="C37" t="str">
            <v>договор № ___ от ____</v>
          </cell>
          <cell r="M37" t="e">
            <v>#NAME?</v>
          </cell>
          <cell r="N37" t="e">
            <v>#NAME?</v>
          </cell>
          <cell r="O37" t="e">
            <v>#NAME?</v>
          </cell>
          <cell r="P37" t="e">
            <v>#NAME?</v>
          </cell>
        </row>
        <row r="38">
          <cell r="C38" t="str">
            <v>количество человек</v>
          </cell>
          <cell r="M38" t="e">
            <v>#NAME?</v>
          </cell>
          <cell r="N38" t="e">
            <v>#NAME?</v>
          </cell>
          <cell r="O38" t="e">
            <v>#NAME?</v>
          </cell>
          <cell r="P38" t="e">
            <v>#NAME?</v>
          </cell>
        </row>
        <row r="39">
          <cell r="C39" t="str">
            <v>договор № ___ от ____</v>
          </cell>
          <cell r="M39" t="e">
            <v>#NAME?</v>
          </cell>
          <cell r="N39" t="e">
            <v>#NAME?</v>
          </cell>
          <cell r="O39" t="e">
            <v>#NAME?</v>
          </cell>
          <cell r="P39" t="e">
            <v>#NAME?</v>
          </cell>
        </row>
        <row r="40">
          <cell r="C40" t="str">
            <v>количество человек</v>
          </cell>
          <cell r="M40" t="e">
            <v>#NAME?</v>
          </cell>
          <cell r="N40" t="e">
            <v>#NAME?</v>
          </cell>
          <cell r="O40" t="e">
            <v>#NAME?</v>
          </cell>
          <cell r="P40" t="e">
            <v>#NAME?</v>
          </cell>
        </row>
        <row r="41">
          <cell r="C41" t="str">
            <v>Добавить строки</v>
          </cell>
        </row>
        <row r="42">
          <cell r="A42" t="str">
            <v>3.</v>
          </cell>
          <cell r="B42" t="str">
            <v>ГОУ Тюменская государственная архитектурно-строительная академия</v>
          </cell>
          <cell r="C42" t="str">
            <v>Всего</v>
          </cell>
          <cell r="H42">
            <v>39</v>
          </cell>
          <cell r="I42">
            <v>39</v>
          </cell>
          <cell r="J42">
            <v>0</v>
          </cell>
          <cell r="K42">
            <v>0</v>
          </cell>
          <cell r="L42">
            <v>0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</row>
        <row r="43">
          <cell r="C43" t="str">
            <v xml:space="preserve">    в том числе:</v>
          </cell>
        </row>
        <row r="44">
          <cell r="C44" t="str">
            <v>договор № 21к от 15.03.05</v>
          </cell>
          <cell r="H44">
            <v>19.5</v>
          </cell>
          <cell r="I44">
            <v>19.5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</row>
        <row r="45">
          <cell r="C45" t="str">
            <v>количество человек</v>
          </cell>
          <cell r="H45">
            <v>1</v>
          </cell>
          <cell r="I45">
            <v>1</v>
          </cell>
          <cell r="M45" t="e">
            <v>#NAME?</v>
          </cell>
          <cell r="N45" t="e">
            <v>#NAME?</v>
          </cell>
          <cell r="O45" t="e">
            <v>#NAME?</v>
          </cell>
          <cell r="P45" t="e">
            <v>#NAME?</v>
          </cell>
        </row>
        <row r="46">
          <cell r="C46" t="str">
            <v>договор № П/0001236 от 04.04.05</v>
          </cell>
          <cell r="H46">
            <v>6.5</v>
          </cell>
          <cell r="I46">
            <v>6.5</v>
          </cell>
          <cell r="M46" t="e">
            <v>#NAME?</v>
          </cell>
          <cell r="N46" t="e">
            <v>#NAME?</v>
          </cell>
          <cell r="O46" t="e">
            <v>#NAME?</v>
          </cell>
          <cell r="P46" t="e">
            <v>#NAME?</v>
          </cell>
        </row>
        <row r="47">
          <cell r="C47" t="str">
            <v>количество человек</v>
          </cell>
          <cell r="H47">
            <v>1</v>
          </cell>
          <cell r="I47">
            <v>1</v>
          </cell>
          <cell r="M47" t="e">
            <v>#NAME?</v>
          </cell>
          <cell r="N47" t="e">
            <v>#NAME?</v>
          </cell>
          <cell r="O47" t="e">
            <v>#NAME?</v>
          </cell>
          <cell r="P47" t="e">
            <v>#NAME?</v>
          </cell>
        </row>
        <row r="48">
          <cell r="C48" t="str">
            <v>договор № П/0001551 от 12.10.05</v>
          </cell>
          <cell r="H48">
            <v>6.5</v>
          </cell>
          <cell r="I48">
            <v>6.5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</row>
        <row r="49">
          <cell r="C49" t="str">
            <v>количество человек</v>
          </cell>
          <cell r="H49">
            <v>1</v>
          </cell>
          <cell r="I49">
            <v>1</v>
          </cell>
          <cell r="M49" t="e">
            <v>#NAME?</v>
          </cell>
          <cell r="N49" t="e">
            <v>#NAME?</v>
          </cell>
          <cell r="O49" t="e">
            <v>#NAME?</v>
          </cell>
          <cell r="P49" t="e">
            <v>#NAME?</v>
          </cell>
        </row>
        <row r="50">
          <cell r="C50" t="str">
            <v>договор № П/0001284 от 17.08.05</v>
          </cell>
          <cell r="H50">
            <v>6.5</v>
          </cell>
          <cell r="I50">
            <v>6.5</v>
          </cell>
          <cell r="M50" t="e">
            <v>#NAME?</v>
          </cell>
          <cell r="N50" t="e">
            <v>#NAME?</v>
          </cell>
          <cell r="O50" t="e">
            <v>#NAME?</v>
          </cell>
          <cell r="P50" t="e">
            <v>#NAME?</v>
          </cell>
        </row>
        <row r="51">
          <cell r="C51" t="str">
            <v>количество человек</v>
          </cell>
          <cell r="H51">
            <v>1</v>
          </cell>
          <cell r="I51">
            <v>1</v>
          </cell>
          <cell r="M51" t="e">
            <v>#NAME?</v>
          </cell>
          <cell r="N51" t="e">
            <v>#NAME?</v>
          </cell>
          <cell r="O51" t="e">
            <v>#NAME?</v>
          </cell>
          <cell r="P51" t="e">
            <v>#NAME?</v>
          </cell>
        </row>
        <row r="52">
          <cell r="C52" t="str">
            <v>договор № ___ от ____</v>
          </cell>
          <cell r="M52" t="e">
            <v>#NAME?</v>
          </cell>
          <cell r="N52" t="e">
            <v>#NAME?</v>
          </cell>
          <cell r="O52" t="e">
            <v>#NAME?</v>
          </cell>
          <cell r="P52" t="e">
            <v>#NAME?</v>
          </cell>
        </row>
        <row r="53">
          <cell r="C53" t="str">
            <v>количество человек</v>
          </cell>
          <cell r="M53" t="e">
            <v>#NAME?</v>
          </cell>
          <cell r="N53" t="e">
            <v>#NAME?</v>
          </cell>
          <cell r="O53" t="e">
            <v>#NAME?</v>
          </cell>
          <cell r="P53" t="e">
            <v>#NAME?</v>
          </cell>
        </row>
        <row r="54">
          <cell r="C54" t="str">
            <v>Добавить строки</v>
          </cell>
        </row>
        <row r="55">
          <cell r="A55" t="str">
            <v>3.</v>
          </cell>
          <cell r="B55" t="str">
            <v>Академия стандартизации и метрологии и сертификации Госстандарта России (Уральский филиал)</v>
          </cell>
          <cell r="C55" t="str">
            <v>Всего</v>
          </cell>
          <cell r="H55">
            <v>18.8</v>
          </cell>
          <cell r="I55">
            <v>18.8</v>
          </cell>
          <cell r="J55">
            <v>9</v>
          </cell>
          <cell r="K55">
            <v>9</v>
          </cell>
          <cell r="L55">
            <v>9.6750000000000007</v>
          </cell>
          <cell r="M55" t="e">
            <v>#NAME?</v>
          </cell>
          <cell r="N55" t="e">
            <v>#NAME?</v>
          </cell>
          <cell r="O55" t="e">
            <v>#NAME?</v>
          </cell>
          <cell r="P55" t="e">
            <v>#NAME?</v>
          </cell>
        </row>
        <row r="56">
          <cell r="C56" t="str">
            <v xml:space="preserve">    в том числе:</v>
          </cell>
        </row>
        <row r="57">
          <cell r="C57" t="str">
            <v>договор № 1533/2005-1 от 02.12.05</v>
          </cell>
          <cell r="H57">
            <v>6.8</v>
          </cell>
          <cell r="I57">
            <v>6.8</v>
          </cell>
          <cell r="M57" t="e">
            <v>#NAME?</v>
          </cell>
          <cell r="N57" t="e">
            <v>#NAME?</v>
          </cell>
          <cell r="O57" t="e">
            <v>#NAME?</v>
          </cell>
          <cell r="P57" t="e">
            <v>#NAME?</v>
          </cell>
        </row>
        <row r="58">
          <cell r="C58" t="str">
            <v>количество человек</v>
          </cell>
          <cell r="H58">
            <v>1</v>
          </cell>
          <cell r="I58">
            <v>1</v>
          </cell>
          <cell r="M58" t="e">
            <v>#NAME?</v>
          </cell>
          <cell r="N58" t="e">
            <v>#NAME?</v>
          </cell>
          <cell r="O58" t="e">
            <v>#NAME?</v>
          </cell>
          <cell r="P58" t="e">
            <v>#NAME?</v>
          </cell>
        </row>
        <row r="59">
          <cell r="C59" t="str">
            <v>договор № ___ от ____</v>
          </cell>
          <cell r="H59">
            <v>12</v>
          </cell>
          <cell r="I59">
            <v>12</v>
          </cell>
          <cell r="M59" t="e">
            <v>#NAME?</v>
          </cell>
          <cell r="N59" t="e">
            <v>#NAME?</v>
          </cell>
          <cell r="O59" t="e">
            <v>#NAME?</v>
          </cell>
          <cell r="P59" t="e">
            <v>#NAME?</v>
          </cell>
        </row>
        <row r="60">
          <cell r="C60" t="str">
            <v>количество человек</v>
          </cell>
          <cell r="H60">
            <v>2</v>
          </cell>
          <cell r="I60">
            <v>2</v>
          </cell>
          <cell r="M60" t="e">
            <v>#NAME?</v>
          </cell>
          <cell r="N60" t="e">
            <v>#NAME?</v>
          </cell>
          <cell r="O60" t="e">
            <v>#NAME?</v>
          </cell>
          <cell r="P60" t="e">
            <v>#NAME?</v>
          </cell>
        </row>
        <row r="61">
          <cell r="C61" t="str">
            <v>договор № 446/06-1 от 17.02.06</v>
          </cell>
          <cell r="J61">
            <v>9</v>
          </cell>
          <cell r="K61">
            <v>9</v>
          </cell>
          <cell r="L61">
            <v>9.6750000000000007</v>
          </cell>
          <cell r="M61" t="e">
            <v>#NAME?</v>
          </cell>
          <cell r="N61" t="e">
            <v>#NAME?</v>
          </cell>
          <cell r="O61" t="e">
            <v>#NAME?</v>
          </cell>
          <cell r="P61" t="e">
            <v>#NAME?</v>
          </cell>
        </row>
        <row r="62">
          <cell r="C62" t="str">
            <v>количество человек</v>
          </cell>
          <cell r="J62">
            <v>1</v>
          </cell>
          <cell r="K62">
            <v>1</v>
          </cell>
          <cell r="L62">
            <v>1.075</v>
          </cell>
          <cell r="M62" t="e">
            <v>#NAME?</v>
          </cell>
          <cell r="N62" t="e">
            <v>#NAME?</v>
          </cell>
          <cell r="O62" t="e">
            <v>#NAME?</v>
          </cell>
          <cell r="P62" t="e">
            <v>#NAME?</v>
          </cell>
        </row>
        <row r="63">
          <cell r="C63" t="str">
            <v>Добавить строки</v>
          </cell>
        </row>
        <row r="64">
          <cell r="A64" t="str">
            <v>3.</v>
          </cell>
          <cell r="B64" t="str">
            <v>Академия стандартизации и метрологии и сертификации, г.С.Петербург</v>
          </cell>
          <cell r="C64" t="str">
            <v>Всего</v>
          </cell>
          <cell r="H64">
            <v>9.8000000000000007</v>
          </cell>
          <cell r="I64">
            <v>9.8000000000000007</v>
          </cell>
          <cell r="J64">
            <v>0</v>
          </cell>
          <cell r="K64">
            <v>0</v>
          </cell>
          <cell r="L64">
            <v>0</v>
          </cell>
          <cell r="M64" t="e">
            <v>#NAME?</v>
          </cell>
          <cell r="N64" t="e">
            <v>#NAME?</v>
          </cell>
          <cell r="O64" t="e">
            <v>#NAME?</v>
          </cell>
          <cell r="P64" t="e">
            <v>#NAME?</v>
          </cell>
        </row>
        <row r="65">
          <cell r="C65" t="str">
            <v xml:space="preserve">    в том числе:</v>
          </cell>
        </row>
        <row r="66">
          <cell r="C66" t="str">
            <v>договор №567 от 20.10.05</v>
          </cell>
          <cell r="H66">
            <v>9.8000000000000007</v>
          </cell>
          <cell r="I66">
            <v>9.8000000000000007</v>
          </cell>
          <cell r="M66" t="e">
            <v>#NAME?</v>
          </cell>
          <cell r="N66" t="e">
            <v>#NAME?</v>
          </cell>
          <cell r="O66" t="e">
            <v>#NAME?</v>
          </cell>
          <cell r="P66" t="e">
            <v>#NAME?</v>
          </cell>
        </row>
        <row r="67">
          <cell r="C67" t="str">
            <v>количество человек</v>
          </cell>
          <cell r="H67">
            <v>1</v>
          </cell>
          <cell r="I67">
            <v>1</v>
          </cell>
          <cell r="M67" t="e">
            <v>#NAME?</v>
          </cell>
          <cell r="N67" t="e">
            <v>#NAME?</v>
          </cell>
          <cell r="O67" t="e">
            <v>#NAME?</v>
          </cell>
          <cell r="P67" t="e">
            <v>#NAME?</v>
          </cell>
        </row>
        <row r="68">
          <cell r="C68" t="str">
            <v>договор № ___ от ____</v>
          </cell>
          <cell r="M68" t="e">
            <v>#NAME?</v>
          </cell>
          <cell r="N68" t="e">
            <v>#NAME?</v>
          </cell>
          <cell r="O68" t="e">
            <v>#NAME?</v>
          </cell>
          <cell r="P68" t="e">
            <v>#NAME?</v>
          </cell>
        </row>
        <row r="69">
          <cell r="C69" t="str">
            <v>количество человек</v>
          </cell>
          <cell r="M69" t="e">
            <v>#NAME?</v>
          </cell>
          <cell r="N69" t="e">
            <v>#NAME?</v>
          </cell>
          <cell r="O69" t="e">
            <v>#NAME?</v>
          </cell>
          <cell r="P69" t="e">
            <v>#NAME?</v>
          </cell>
        </row>
        <row r="70">
          <cell r="C70" t="str">
            <v>договор № ___ от ____</v>
          </cell>
          <cell r="M70" t="e">
            <v>#NAME?</v>
          </cell>
          <cell r="N70" t="e">
            <v>#NAME?</v>
          </cell>
          <cell r="O70" t="e">
            <v>#NAME?</v>
          </cell>
          <cell r="P70" t="e">
            <v>#NAME?</v>
          </cell>
        </row>
        <row r="71">
          <cell r="C71" t="str">
            <v>количество человек</v>
          </cell>
          <cell r="M71" t="e">
            <v>#NAME?</v>
          </cell>
          <cell r="N71" t="e">
            <v>#NAME?</v>
          </cell>
          <cell r="O71" t="e">
            <v>#NAME?</v>
          </cell>
          <cell r="P71" t="e">
            <v>#NAME?</v>
          </cell>
        </row>
        <row r="72">
          <cell r="C72" t="str">
            <v>Добавить строки</v>
          </cell>
        </row>
        <row r="73">
          <cell r="A73" t="str">
            <v>3.</v>
          </cell>
          <cell r="B73" t="str">
            <v>НП "АТС", г.Москва</v>
          </cell>
          <cell r="C73" t="str">
            <v>Всего</v>
          </cell>
          <cell r="H73">
            <v>7.63</v>
          </cell>
          <cell r="I73">
            <v>7.63</v>
          </cell>
          <cell r="J73">
            <v>0</v>
          </cell>
          <cell r="K73">
            <v>0</v>
          </cell>
          <cell r="L73">
            <v>0</v>
          </cell>
          <cell r="M73" t="e">
            <v>#NAME?</v>
          </cell>
          <cell r="N73" t="e">
            <v>#NAME?</v>
          </cell>
          <cell r="O73" t="e">
            <v>#NAME?</v>
          </cell>
          <cell r="P73" t="e">
            <v>#NAME?</v>
          </cell>
        </row>
        <row r="74">
          <cell r="C74" t="str">
            <v xml:space="preserve">    в том числе:</v>
          </cell>
        </row>
        <row r="75">
          <cell r="C75" t="str">
            <v>договор № 554-1/4 от 22.08.05 от ____</v>
          </cell>
          <cell r="H75">
            <v>7.63</v>
          </cell>
          <cell r="I75">
            <v>7.63</v>
          </cell>
          <cell r="M75" t="e">
            <v>#NAME?</v>
          </cell>
          <cell r="N75" t="e">
            <v>#NAME?</v>
          </cell>
          <cell r="O75" t="e">
            <v>#NAME?</v>
          </cell>
          <cell r="P75" t="e">
            <v>#NAME?</v>
          </cell>
        </row>
        <row r="76">
          <cell r="C76" t="str">
            <v>количество человек</v>
          </cell>
          <cell r="H76">
            <v>3</v>
          </cell>
          <cell r="I76">
            <v>3</v>
          </cell>
          <cell r="M76" t="e">
            <v>#NAME?</v>
          </cell>
          <cell r="N76" t="e">
            <v>#NAME?</v>
          </cell>
          <cell r="O76" t="e">
            <v>#NAME?</v>
          </cell>
          <cell r="P76" t="e">
            <v>#NAME?</v>
          </cell>
        </row>
        <row r="77">
          <cell r="C77" t="str">
            <v>договор № ___ от ____</v>
          </cell>
          <cell r="M77" t="e">
            <v>#NAME?</v>
          </cell>
          <cell r="N77" t="e">
            <v>#NAME?</v>
          </cell>
          <cell r="O77" t="e">
            <v>#NAME?</v>
          </cell>
          <cell r="P77" t="e">
            <v>#NAME?</v>
          </cell>
        </row>
        <row r="78">
          <cell r="C78" t="str">
            <v>количество человек</v>
          </cell>
          <cell r="M78" t="e">
            <v>#NAME?</v>
          </cell>
          <cell r="N78" t="e">
            <v>#NAME?</v>
          </cell>
          <cell r="O78" t="e">
            <v>#NAME?</v>
          </cell>
          <cell r="P78" t="e">
            <v>#NAME?</v>
          </cell>
        </row>
        <row r="79">
          <cell r="C79" t="str">
            <v>договор № ___ от ____</v>
          </cell>
          <cell r="M79" t="e">
            <v>#NAME?</v>
          </cell>
          <cell r="N79" t="e">
            <v>#NAME?</v>
          </cell>
          <cell r="O79" t="e">
            <v>#NAME?</v>
          </cell>
          <cell r="P79" t="e">
            <v>#NAME?</v>
          </cell>
        </row>
        <row r="80">
          <cell r="C80" t="str">
            <v>количество человек</v>
          </cell>
          <cell r="M80" t="e">
            <v>#NAME?</v>
          </cell>
          <cell r="N80" t="e">
            <v>#NAME?</v>
          </cell>
          <cell r="O80" t="e">
            <v>#NAME?</v>
          </cell>
          <cell r="P80" t="e">
            <v>#NAME?</v>
          </cell>
        </row>
        <row r="81">
          <cell r="C81" t="str">
            <v>Добавить строки</v>
          </cell>
        </row>
        <row r="82">
          <cell r="A82" t="str">
            <v>3.</v>
          </cell>
          <cell r="B82" t="str">
            <v>АНО "ВИПКЭНЕРГО"</v>
          </cell>
          <cell r="C82" t="str">
            <v>Всего</v>
          </cell>
          <cell r="H82">
            <v>27.92</v>
          </cell>
          <cell r="I82">
            <v>27.92</v>
          </cell>
          <cell r="J82">
            <v>0</v>
          </cell>
          <cell r="K82">
            <v>0</v>
          </cell>
          <cell r="L82">
            <v>0</v>
          </cell>
          <cell r="M82" t="e">
            <v>#NAME?</v>
          </cell>
          <cell r="N82" t="e">
            <v>#NAME?</v>
          </cell>
          <cell r="O82" t="e">
            <v>#NAME?</v>
          </cell>
          <cell r="P82" t="e">
            <v>#NAME?</v>
          </cell>
        </row>
        <row r="83">
          <cell r="C83" t="str">
            <v xml:space="preserve">    в том числе:</v>
          </cell>
        </row>
        <row r="84">
          <cell r="C84" t="str">
            <v>договор № СТЭ-5от 27.09.05</v>
          </cell>
          <cell r="H84">
            <v>13.92</v>
          </cell>
          <cell r="I84">
            <v>13.92</v>
          </cell>
          <cell r="M84" t="e">
            <v>#NAME?</v>
          </cell>
          <cell r="N84" t="e">
            <v>#NAME?</v>
          </cell>
          <cell r="O84" t="e">
            <v>#NAME?</v>
          </cell>
          <cell r="P84" t="e">
            <v>#NAME?</v>
          </cell>
        </row>
        <row r="85">
          <cell r="C85" t="str">
            <v>количество человек</v>
          </cell>
          <cell r="H85">
            <v>1</v>
          </cell>
          <cell r="I85">
            <v>1</v>
          </cell>
          <cell r="M85" t="e">
            <v>#NAME?</v>
          </cell>
          <cell r="N85" t="e">
            <v>#NAME?</v>
          </cell>
          <cell r="O85" t="e">
            <v>#NAME?</v>
          </cell>
          <cell r="P85" t="e">
            <v>#NAME?</v>
          </cell>
        </row>
        <row r="86">
          <cell r="C86" t="str">
            <v>договор № ___ от ____</v>
          </cell>
          <cell r="H86">
            <v>14</v>
          </cell>
          <cell r="I86">
            <v>14</v>
          </cell>
          <cell r="M86" t="e">
            <v>#NAME?</v>
          </cell>
          <cell r="N86" t="e">
            <v>#NAME?</v>
          </cell>
          <cell r="O86" t="e">
            <v>#NAME?</v>
          </cell>
          <cell r="P86" t="e">
            <v>#NAME?</v>
          </cell>
        </row>
        <row r="87">
          <cell r="C87" t="str">
            <v>количество человек</v>
          </cell>
          <cell r="H87">
            <v>1</v>
          </cell>
          <cell r="I87">
            <v>1</v>
          </cell>
          <cell r="M87" t="e">
            <v>#NAME?</v>
          </cell>
          <cell r="N87" t="e">
            <v>#NAME?</v>
          </cell>
          <cell r="O87" t="e">
            <v>#NAME?</v>
          </cell>
          <cell r="P87" t="e">
            <v>#NAME?</v>
          </cell>
        </row>
        <row r="88">
          <cell r="C88" t="str">
            <v>договор № ___ от ____</v>
          </cell>
          <cell r="M88" t="e">
            <v>#NAME?</v>
          </cell>
          <cell r="N88" t="e">
            <v>#NAME?</v>
          </cell>
          <cell r="O88" t="e">
            <v>#NAME?</v>
          </cell>
          <cell r="P88" t="e">
            <v>#NAME?</v>
          </cell>
        </row>
        <row r="89">
          <cell r="C89" t="str">
            <v>количество человек</v>
          </cell>
          <cell r="M89" t="e">
            <v>#NAME?</v>
          </cell>
          <cell r="N89" t="e">
            <v>#NAME?</v>
          </cell>
          <cell r="O89" t="e">
            <v>#NAME?</v>
          </cell>
          <cell r="P89" t="e">
            <v>#NAME?</v>
          </cell>
        </row>
        <row r="90">
          <cell r="C90" t="str">
            <v>Добавить строки</v>
          </cell>
        </row>
        <row r="91">
          <cell r="A91" t="str">
            <v>3.</v>
          </cell>
          <cell r="B91" t="str">
            <v>ОАО РАО "ЕЭС России" филиал "Уралэнерготехнадзор"</v>
          </cell>
          <cell r="C91" t="str">
            <v>Всего</v>
          </cell>
          <cell r="H91">
            <v>87</v>
          </cell>
          <cell r="I91">
            <v>87</v>
          </cell>
          <cell r="J91">
            <v>0</v>
          </cell>
          <cell r="K91">
            <v>0</v>
          </cell>
          <cell r="L91">
            <v>0</v>
          </cell>
          <cell r="M91" t="e">
            <v>#NAME?</v>
          </cell>
          <cell r="N91" t="e">
            <v>#NAME?</v>
          </cell>
          <cell r="O91" t="e">
            <v>#NAME?</v>
          </cell>
          <cell r="P91" t="e">
            <v>#NAME?</v>
          </cell>
        </row>
        <row r="92">
          <cell r="C92" t="str">
            <v xml:space="preserve">    в том числе:</v>
          </cell>
        </row>
        <row r="93">
          <cell r="C93" t="str">
            <v>договор № 132 от 01.07.05</v>
          </cell>
          <cell r="H93">
            <v>22</v>
          </cell>
          <cell r="I93">
            <v>22</v>
          </cell>
          <cell r="M93" t="e">
            <v>#NAME?</v>
          </cell>
          <cell r="N93" t="e">
            <v>#NAME?</v>
          </cell>
          <cell r="O93" t="e">
            <v>#NAME?</v>
          </cell>
          <cell r="P93" t="e">
            <v>#NAME?</v>
          </cell>
        </row>
        <row r="94">
          <cell r="C94" t="str">
            <v>количество человек</v>
          </cell>
          <cell r="H94">
            <v>4</v>
          </cell>
          <cell r="I94">
            <v>4</v>
          </cell>
          <cell r="M94" t="e">
            <v>#NAME?</v>
          </cell>
          <cell r="N94" t="e">
            <v>#NAME?</v>
          </cell>
          <cell r="O94" t="e">
            <v>#NAME?</v>
          </cell>
          <cell r="P94" t="e">
            <v>#NAME?</v>
          </cell>
        </row>
        <row r="95">
          <cell r="C95" t="str">
            <v>договор №159 от 25.08.05</v>
          </cell>
          <cell r="H95">
            <v>11</v>
          </cell>
          <cell r="I95">
            <v>11</v>
          </cell>
          <cell r="M95" t="e">
            <v>#NAME?</v>
          </cell>
          <cell r="N95" t="e">
            <v>#NAME?</v>
          </cell>
          <cell r="O95" t="e">
            <v>#NAME?</v>
          </cell>
          <cell r="P95" t="e">
            <v>#NAME?</v>
          </cell>
        </row>
        <row r="96">
          <cell r="C96" t="str">
            <v>количество человек</v>
          </cell>
          <cell r="H96">
            <v>2</v>
          </cell>
          <cell r="I96">
            <v>2</v>
          </cell>
          <cell r="M96" t="e">
            <v>#NAME?</v>
          </cell>
          <cell r="N96" t="e">
            <v>#NAME?</v>
          </cell>
          <cell r="O96" t="e">
            <v>#NAME?</v>
          </cell>
          <cell r="P96" t="e">
            <v>#NAME?</v>
          </cell>
        </row>
        <row r="97">
          <cell r="C97" t="str">
            <v>договор № ___ от ____</v>
          </cell>
          <cell r="H97">
            <v>54</v>
          </cell>
          <cell r="I97">
            <v>54</v>
          </cell>
          <cell r="M97" t="e">
            <v>#NAME?</v>
          </cell>
          <cell r="N97" t="e">
            <v>#NAME?</v>
          </cell>
          <cell r="O97" t="e">
            <v>#NAME?</v>
          </cell>
          <cell r="P97" t="e">
            <v>#NAME?</v>
          </cell>
        </row>
        <row r="98">
          <cell r="C98" t="str">
            <v>количество человек</v>
          </cell>
          <cell r="H98">
            <v>9</v>
          </cell>
          <cell r="I98">
            <v>9</v>
          </cell>
          <cell r="M98" t="e">
            <v>#NAME?</v>
          </cell>
          <cell r="N98" t="e">
            <v>#NAME?</v>
          </cell>
          <cell r="O98" t="e">
            <v>#NAME?</v>
          </cell>
          <cell r="P98" t="e">
            <v>#NAME?</v>
          </cell>
        </row>
        <row r="99">
          <cell r="C99" t="str">
            <v>Добавить строки</v>
          </cell>
        </row>
        <row r="100">
          <cell r="A100" t="str">
            <v>3.</v>
          </cell>
          <cell r="B100" t="str">
            <v>НОУ ЦПКЭ г.Санкт-Петербург</v>
          </cell>
          <cell r="C100" t="str">
            <v>Всего</v>
          </cell>
          <cell r="H100">
            <v>26.6</v>
          </cell>
          <cell r="I100">
            <v>26.6</v>
          </cell>
          <cell r="J100">
            <v>0</v>
          </cell>
          <cell r="K100">
            <v>0</v>
          </cell>
          <cell r="L100">
            <v>0</v>
          </cell>
          <cell r="M100" t="e">
            <v>#NAME?</v>
          </cell>
          <cell r="N100" t="e">
            <v>#NAME?</v>
          </cell>
          <cell r="O100" t="e">
            <v>#NAME?</v>
          </cell>
          <cell r="P100" t="e">
            <v>#NAME?</v>
          </cell>
        </row>
        <row r="101">
          <cell r="C101" t="str">
            <v xml:space="preserve">    в том числе:</v>
          </cell>
        </row>
        <row r="102">
          <cell r="C102" t="str">
            <v>договор № б/нр от 08.11.05</v>
          </cell>
          <cell r="H102">
            <v>26.6</v>
          </cell>
          <cell r="I102">
            <v>26.6</v>
          </cell>
          <cell r="M102" t="e">
            <v>#NAME?</v>
          </cell>
          <cell r="N102" t="e">
            <v>#NAME?</v>
          </cell>
          <cell r="O102" t="e">
            <v>#NAME?</v>
          </cell>
          <cell r="P102" t="e">
            <v>#NAME?</v>
          </cell>
        </row>
        <row r="103">
          <cell r="C103" t="str">
            <v>количество человек</v>
          </cell>
          <cell r="H103">
            <v>2</v>
          </cell>
          <cell r="I103">
            <v>2</v>
          </cell>
          <cell r="M103" t="e">
            <v>#NAME?</v>
          </cell>
          <cell r="N103" t="e">
            <v>#NAME?</v>
          </cell>
          <cell r="O103" t="e">
            <v>#NAME?</v>
          </cell>
          <cell r="P103" t="e">
            <v>#NAME?</v>
          </cell>
        </row>
        <row r="104">
          <cell r="C104" t="str">
            <v>договор № ___ от ____</v>
          </cell>
          <cell r="M104" t="e">
            <v>#NAME?</v>
          </cell>
          <cell r="N104" t="e">
            <v>#NAME?</v>
          </cell>
          <cell r="O104" t="e">
            <v>#NAME?</v>
          </cell>
          <cell r="P104" t="e">
            <v>#NAME?</v>
          </cell>
        </row>
        <row r="105">
          <cell r="C105" t="str">
            <v>количество человек</v>
          </cell>
          <cell r="M105" t="e">
            <v>#NAME?</v>
          </cell>
          <cell r="N105" t="e">
            <v>#NAME?</v>
          </cell>
          <cell r="O105" t="e">
            <v>#NAME?</v>
          </cell>
          <cell r="P105" t="e">
            <v>#NAME?</v>
          </cell>
        </row>
        <row r="106">
          <cell r="C106" t="str">
            <v>договор № ___ от ____</v>
          </cell>
          <cell r="M106" t="e">
            <v>#NAME?</v>
          </cell>
          <cell r="N106" t="e">
            <v>#NAME?</v>
          </cell>
          <cell r="O106" t="e">
            <v>#NAME?</v>
          </cell>
          <cell r="P106" t="e">
            <v>#NAME?</v>
          </cell>
        </row>
        <row r="107">
          <cell r="C107" t="str">
            <v>количество человек</v>
          </cell>
          <cell r="M107" t="e">
            <v>#NAME?</v>
          </cell>
          <cell r="N107" t="e">
            <v>#NAME?</v>
          </cell>
          <cell r="O107" t="e">
            <v>#NAME?</v>
          </cell>
          <cell r="P107" t="e">
            <v>#NAME?</v>
          </cell>
        </row>
        <row r="108">
          <cell r="C108" t="str">
            <v>Добавить строки</v>
          </cell>
        </row>
        <row r="109">
          <cell r="A109" t="str">
            <v>3.</v>
          </cell>
          <cell r="B109" t="str">
            <v>Прочие ИПК</v>
          </cell>
          <cell r="C109" t="str">
            <v>Всего</v>
          </cell>
          <cell r="H109">
            <v>0</v>
          </cell>
          <cell r="I109">
            <v>0</v>
          </cell>
          <cell r="J109">
            <v>932.13</v>
          </cell>
          <cell r="K109">
            <v>932.13</v>
          </cell>
          <cell r="L109">
            <v>1002.03975</v>
          </cell>
          <cell r="M109" t="e">
            <v>#NAME?</v>
          </cell>
          <cell r="N109" t="e">
            <v>#NAME?</v>
          </cell>
          <cell r="O109" t="e">
            <v>#NAME?</v>
          </cell>
          <cell r="P109" t="e">
            <v>#NAME?</v>
          </cell>
        </row>
        <row r="110">
          <cell r="C110" t="str">
            <v xml:space="preserve">    в том числе:</v>
          </cell>
        </row>
        <row r="111">
          <cell r="C111" t="str">
            <v>Краткосрочные курсы повышения квалификации, семинары</v>
          </cell>
          <cell r="J111">
            <v>932.13</v>
          </cell>
          <cell r="K111">
            <v>932.13</v>
          </cell>
          <cell r="L111">
            <v>1002.03975</v>
          </cell>
          <cell r="M111" t="e">
            <v>#NAME?</v>
          </cell>
          <cell r="N111" t="e">
            <v>#NAME?</v>
          </cell>
          <cell r="O111" t="e">
            <v>#NAME?</v>
          </cell>
          <cell r="P111" t="e">
            <v>#NAME?</v>
          </cell>
        </row>
        <row r="112">
          <cell r="C112" t="str">
            <v>количество человек</v>
          </cell>
          <cell r="J112">
            <v>64</v>
          </cell>
          <cell r="K112">
            <v>64</v>
          </cell>
          <cell r="L112">
            <v>67</v>
          </cell>
          <cell r="M112" t="e">
            <v>#NAME?</v>
          </cell>
          <cell r="N112" t="e">
            <v>#NAME?</v>
          </cell>
          <cell r="O112" t="e">
            <v>#NAME?</v>
          </cell>
          <cell r="P112" t="e">
            <v>#NAME?</v>
          </cell>
        </row>
        <row r="113">
          <cell r="C113" t="str">
            <v>договор № ___ от ____</v>
          </cell>
          <cell r="M113" t="e">
            <v>#NAME?</v>
          </cell>
          <cell r="N113" t="e">
            <v>#NAME?</v>
          </cell>
          <cell r="O113" t="e">
            <v>#NAME?</v>
          </cell>
          <cell r="P113" t="e">
            <v>#NAME?</v>
          </cell>
        </row>
        <row r="114">
          <cell r="C114" t="str">
            <v>количество человек</v>
          </cell>
          <cell r="M114" t="e">
            <v>#NAME?</v>
          </cell>
          <cell r="N114" t="e">
            <v>#NAME?</v>
          </cell>
          <cell r="O114" t="e">
            <v>#NAME?</v>
          </cell>
          <cell r="P114" t="e">
            <v>#NAME?</v>
          </cell>
        </row>
        <row r="115">
          <cell r="C115" t="str">
            <v>договор № ___ от ____</v>
          </cell>
          <cell r="M115" t="e">
            <v>#NAME?</v>
          </cell>
          <cell r="N115" t="e">
            <v>#NAME?</v>
          </cell>
          <cell r="O115" t="e">
            <v>#NAME?</v>
          </cell>
          <cell r="P115" t="e">
            <v>#NAME?</v>
          </cell>
        </row>
        <row r="116">
          <cell r="C116" t="str">
            <v>количество человек</v>
          </cell>
          <cell r="M116" t="e">
            <v>#NAME?</v>
          </cell>
          <cell r="N116" t="e">
            <v>#NAME?</v>
          </cell>
          <cell r="O116" t="e">
            <v>#NAME?</v>
          </cell>
          <cell r="P116" t="e">
            <v>#NAME?</v>
          </cell>
        </row>
        <row r="117">
          <cell r="C117" t="str">
            <v>Добавить строки</v>
          </cell>
        </row>
        <row r="118">
          <cell r="A118" t="str">
            <v>3.</v>
          </cell>
          <cell r="B118" t="str">
            <v>ГОУ ДПО ПИЭПК</v>
          </cell>
          <cell r="C118" t="str">
            <v>Всего</v>
          </cell>
          <cell r="H118">
            <v>32</v>
          </cell>
          <cell r="I118">
            <v>32</v>
          </cell>
          <cell r="J118">
            <v>36</v>
          </cell>
          <cell r="K118">
            <v>36</v>
          </cell>
          <cell r="L118">
            <v>38.700000000000003</v>
          </cell>
          <cell r="M118" t="e">
            <v>#NAME?</v>
          </cell>
          <cell r="N118" t="e">
            <v>#NAME?</v>
          </cell>
          <cell r="O118" t="e">
            <v>#NAME?</v>
          </cell>
          <cell r="P118" t="e">
            <v>#NAME?</v>
          </cell>
        </row>
        <row r="119">
          <cell r="C119" t="str">
            <v xml:space="preserve">    в том числе:</v>
          </cell>
        </row>
        <row r="120">
          <cell r="C120" t="str">
            <v>договор 100-19-05 от 10.10.05</v>
          </cell>
          <cell r="H120">
            <v>32</v>
          </cell>
          <cell r="I120">
            <v>32</v>
          </cell>
          <cell r="J120">
            <v>36</v>
          </cell>
          <cell r="K120">
            <v>36</v>
          </cell>
          <cell r="L120">
            <v>38.700000000000003</v>
          </cell>
          <cell r="M120" t="e">
            <v>#NAME?</v>
          </cell>
          <cell r="N120" t="e">
            <v>#NAME?</v>
          </cell>
          <cell r="O120" t="e">
            <v>#NAME?</v>
          </cell>
          <cell r="P120" t="e">
            <v>#NAME?</v>
          </cell>
        </row>
        <row r="121">
          <cell r="C121" t="str">
            <v>количество человек</v>
          </cell>
          <cell r="H121">
            <v>2</v>
          </cell>
          <cell r="I121">
            <v>2</v>
          </cell>
          <cell r="J121">
            <v>2</v>
          </cell>
          <cell r="K121">
            <v>2</v>
          </cell>
          <cell r="L121">
            <v>2.15</v>
          </cell>
          <cell r="M121" t="e">
            <v>#NAME?</v>
          </cell>
          <cell r="N121" t="e">
            <v>#NAME?</v>
          </cell>
          <cell r="O121" t="e">
            <v>#NAME?</v>
          </cell>
          <cell r="P121" t="e">
            <v>#NAME?</v>
          </cell>
        </row>
        <row r="122">
          <cell r="C122" t="str">
            <v>договор № ___ от ____</v>
          </cell>
          <cell r="M122" t="e">
            <v>#NAME?</v>
          </cell>
          <cell r="N122" t="e">
            <v>#NAME?</v>
          </cell>
          <cell r="O122" t="e">
            <v>#NAME?</v>
          </cell>
          <cell r="P122" t="e">
            <v>#NAME?</v>
          </cell>
        </row>
        <row r="123">
          <cell r="C123" t="str">
            <v>количество человек</v>
          </cell>
          <cell r="M123" t="e">
            <v>#NAME?</v>
          </cell>
          <cell r="N123" t="e">
            <v>#NAME?</v>
          </cell>
          <cell r="O123" t="e">
            <v>#NAME?</v>
          </cell>
          <cell r="P123" t="e">
            <v>#NAME?</v>
          </cell>
        </row>
        <row r="124">
          <cell r="C124" t="str">
            <v>договор № ___ от ____</v>
          </cell>
          <cell r="M124" t="e">
            <v>#NAME?</v>
          </cell>
          <cell r="N124" t="e">
            <v>#NAME?</v>
          </cell>
          <cell r="O124" t="e">
            <v>#NAME?</v>
          </cell>
          <cell r="P124" t="e">
            <v>#NAME?</v>
          </cell>
        </row>
        <row r="125">
          <cell r="C125" t="str">
            <v>количество человек</v>
          </cell>
          <cell r="M125" t="e">
            <v>#NAME?</v>
          </cell>
          <cell r="N125" t="e">
            <v>#NAME?</v>
          </cell>
          <cell r="O125" t="e">
            <v>#NAME?</v>
          </cell>
          <cell r="P125" t="e">
            <v>#NAME?</v>
          </cell>
        </row>
        <row r="126">
          <cell r="C126" t="str">
            <v>Добавить строки</v>
          </cell>
        </row>
        <row r="127">
          <cell r="A127" t="str">
            <v>3.</v>
          </cell>
          <cell r="B127" t="str">
            <v>АНО Экспертно-аналитический центр по проблемам окружающей среды "Экотерра"</v>
          </cell>
          <cell r="C127" t="str">
            <v>Всего</v>
          </cell>
          <cell r="H127">
            <v>12</v>
          </cell>
          <cell r="I127">
            <v>12</v>
          </cell>
          <cell r="J127">
            <v>0</v>
          </cell>
          <cell r="K127">
            <v>0</v>
          </cell>
          <cell r="L127">
            <v>0</v>
          </cell>
          <cell r="M127" t="e">
            <v>#NAME?</v>
          </cell>
          <cell r="N127" t="e">
            <v>#NAME?</v>
          </cell>
          <cell r="O127" t="e">
            <v>#NAME?</v>
          </cell>
          <cell r="P127" t="e">
            <v>#NAME?</v>
          </cell>
        </row>
        <row r="128">
          <cell r="C128" t="str">
            <v xml:space="preserve">    в том числе:</v>
          </cell>
        </row>
        <row r="129">
          <cell r="C129" t="str">
            <v>договор №181248 от 20.04.05</v>
          </cell>
          <cell r="H129">
            <v>12</v>
          </cell>
          <cell r="I129">
            <v>12</v>
          </cell>
          <cell r="M129" t="e">
            <v>#NAME?</v>
          </cell>
          <cell r="N129" t="e">
            <v>#NAME?</v>
          </cell>
          <cell r="O129" t="e">
            <v>#NAME?</v>
          </cell>
          <cell r="P129" t="e">
            <v>#NAME?</v>
          </cell>
        </row>
        <row r="130">
          <cell r="C130" t="str">
            <v>количество человек</v>
          </cell>
          <cell r="H130">
            <v>1</v>
          </cell>
          <cell r="I130">
            <v>1</v>
          </cell>
          <cell r="M130" t="e">
            <v>#NAME?</v>
          </cell>
          <cell r="N130" t="e">
            <v>#NAME?</v>
          </cell>
          <cell r="O130" t="e">
            <v>#NAME?</v>
          </cell>
          <cell r="P130" t="e">
            <v>#NAME?</v>
          </cell>
        </row>
        <row r="131">
          <cell r="C131" t="str">
            <v>договор № ___ от ____</v>
          </cell>
          <cell r="M131" t="e">
            <v>#NAME?</v>
          </cell>
          <cell r="N131" t="e">
            <v>#NAME?</v>
          </cell>
          <cell r="O131" t="e">
            <v>#NAME?</v>
          </cell>
          <cell r="P131" t="e">
            <v>#NAME?</v>
          </cell>
        </row>
        <row r="132">
          <cell r="C132" t="str">
            <v>количество человек</v>
          </cell>
          <cell r="M132" t="e">
            <v>#NAME?</v>
          </cell>
          <cell r="N132" t="e">
            <v>#NAME?</v>
          </cell>
          <cell r="O132" t="e">
            <v>#NAME?</v>
          </cell>
          <cell r="P132" t="e">
            <v>#NAME?</v>
          </cell>
        </row>
        <row r="133">
          <cell r="C133" t="str">
            <v>договор № ___ от ____</v>
          </cell>
          <cell r="M133" t="e">
            <v>#NAME?</v>
          </cell>
          <cell r="N133" t="e">
            <v>#NAME?</v>
          </cell>
          <cell r="O133" t="e">
            <v>#NAME?</v>
          </cell>
          <cell r="P133" t="e">
            <v>#NAME?</v>
          </cell>
        </row>
        <row r="134">
          <cell r="C134" t="str">
            <v>количество человек</v>
          </cell>
          <cell r="M134" t="e">
            <v>#NAME?</v>
          </cell>
          <cell r="N134" t="e">
            <v>#NAME?</v>
          </cell>
          <cell r="O134" t="e">
            <v>#NAME?</v>
          </cell>
          <cell r="P134" t="e">
            <v>#NAME?</v>
          </cell>
        </row>
        <row r="135">
          <cell r="C135" t="str">
            <v>Добавить строки</v>
          </cell>
        </row>
        <row r="136">
          <cell r="A136" t="str">
            <v>3.</v>
          </cell>
          <cell r="B136" t="str">
            <v>ООО Научно-техническое предприятие Энергоконтроль</v>
          </cell>
          <cell r="C136" t="str">
            <v>Всего</v>
          </cell>
          <cell r="H136">
            <v>9.8000000000000007</v>
          </cell>
          <cell r="I136">
            <v>9.8000000000000007</v>
          </cell>
          <cell r="J136">
            <v>0</v>
          </cell>
          <cell r="K136">
            <v>0</v>
          </cell>
          <cell r="L136">
            <v>0</v>
          </cell>
          <cell r="M136" t="e">
            <v>#NAME?</v>
          </cell>
          <cell r="N136" t="e">
            <v>#NAME?</v>
          </cell>
          <cell r="O136" t="e">
            <v>#NAME?</v>
          </cell>
          <cell r="P136" t="e">
            <v>#NAME?</v>
          </cell>
        </row>
        <row r="137">
          <cell r="C137" t="str">
            <v xml:space="preserve">    в том числе:</v>
          </cell>
        </row>
        <row r="138">
          <cell r="C138" t="str">
            <v>договор № 914 от 02.12.00</v>
          </cell>
          <cell r="H138">
            <v>9.8000000000000007</v>
          </cell>
          <cell r="I138">
            <v>9.8000000000000007</v>
          </cell>
          <cell r="M138" t="e">
            <v>#NAME?</v>
          </cell>
          <cell r="N138" t="e">
            <v>#NAME?</v>
          </cell>
          <cell r="O138" t="e">
            <v>#NAME?</v>
          </cell>
          <cell r="P138" t="e">
            <v>#NAME?</v>
          </cell>
        </row>
        <row r="139">
          <cell r="C139" t="str">
            <v>количество человек</v>
          </cell>
          <cell r="H139">
            <v>1</v>
          </cell>
          <cell r="I139">
            <v>1</v>
          </cell>
          <cell r="M139" t="e">
            <v>#NAME?</v>
          </cell>
          <cell r="N139" t="e">
            <v>#NAME?</v>
          </cell>
          <cell r="O139" t="e">
            <v>#NAME?</v>
          </cell>
          <cell r="P139" t="e">
            <v>#NAME?</v>
          </cell>
        </row>
        <row r="140">
          <cell r="C140" t="str">
            <v>договор № ___ от ____</v>
          </cell>
          <cell r="M140" t="e">
            <v>#NAME?</v>
          </cell>
          <cell r="N140" t="e">
            <v>#NAME?</v>
          </cell>
          <cell r="O140" t="e">
            <v>#NAME?</v>
          </cell>
          <cell r="P140" t="e">
            <v>#NAME?</v>
          </cell>
        </row>
        <row r="141">
          <cell r="C141" t="str">
            <v>количество человек</v>
          </cell>
          <cell r="M141" t="e">
            <v>#NAME?</v>
          </cell>
          <cell r="N141" t="e">
            <v>#NAME?</v>
          </cell>
          <cell r="O141" t="e">
            <v>#NAME?</v>
          </cell>
          <cell r="P141" t="e">
            <v>#NAME?</v>
          </cell>
        </row>
        <row r="142">
          <cell r="C142" t="str">
            <v>договор № ___ от ____</v>
          </cell>
          <cell r="M142" t="e">
            <v>#NAME?</v>
          </cell>
          <cell r="N142" t="e">
            <v>#NAME?</v>
          </cell>
          <cell r="O142" t="e">
            <v>#NAME?</v>
          </cell>
          <cell r="P142" t="e">
            <v>#NAME?</v>
          </cell>
        </row>
        <row r="143">
          <cell r="C143" t="str">
            <v>количество человек</v>
          </cell>
          <cell r="M143" t="e">
            <v>#NAME?</v>
          </cell>
          <cell r="N143" t="e">
            <v>#NAME?</v>
          </cell>
          <cell r="O143" t="e">
            <v>#NAME?</v>
          </cell>
          <cell r="P143" t="e">
            <v>#NAME?</v>
          </cell>
        </row>
        <row r="144">
          <cell r="C144" t="str">
            <v>Добавить строки</v>
          </cell>
        </row>
        <row r="145">
          <cell r="A145" t="str">
            <v>3.</v>
          </cell>
          <cell r="B145" t="str">
            <v>Тобольский УК</v>
          </cell>
          <cell r="C145" t="str">
            <v>Всего</v>
          </cell>
          <cell r="H145">
            <v>16</v>
          </cell>
          <cell r="I145">
            <v>16</v>
          </cell>
          <cell r="J145">
            <v>8</v>
          </cell>
          <cell r="K145">
            <v>8</v>
          </cell>
          <cell r="L145">
            <v>8.6</v>
          </cell>
          <cell r="M145" t="e">
            <v>#NAME?</v>
          </cell>
          <cell r="N145" t="e">
            <v>#NAME?</v>
          </cell>
          <cell r="O145" t="e">
            <v>#NAME?</v>
          </cell>
          <cell r="P145" t="e">
            <v>#NAME?</v>
          </cell>
        </row>
        <row r="146">
          <cell r="C146" t="str">
            <v xml:space="preserve">    в том числе:</v>
          </cell>
        </row>
        <row r="147">
          <cell r="C147" t="str">
            <v>договор № 20 от 05.09.05</v>
          </cell>
          <cell r="H147">
            <v>16</v>
          </cell>
          <cell r="I147">
            <v>16</v>
          </cell>
          <cell r="J147">
            <v>8</v>
          </cell>
          <cell r="K147">
            <v>8</v>
          </cell>
          <cell r="L147">
            <v>8.6</v>
          </cell>
          <cell r="M147" t="e">
            <v>#NAME?</v>
          </cell>
          <cell r="N147" t="e">
            <v>#NAME?</v>
          </cell>
          <cell r="O147" t="e">
            <v>#NAME?</v>
          </cell>
          <cell r="P147" t="e">
            <v>#NAME?</v>
          </cell>
        </row>
        <row r="148">
          <cell r="C148" t="str">
            <v>количество человек</v>
          </cell>
          <cell r="H148">
            <v>4</v>
          </cell>
          <cell r="I148">
            <v>4</v>
          </cell>
          <cell r="J148">
            <v>2</v>
          </cell>
          <cell r="K148">
            <v>2</v>
          </cell>
          <cell r="L148">
            <v>2.15</v>
          </cell>
          <cell r="M148" t="e">
            <v>#NAME?</v>
          </cell>
          <cell r="N148" t="e">
            <v>#NAME?</v>
          </cell>
          <cell r="O148" t="e">
            <v>#NAME?</v>
          </cell>
          <cell r="P148" t="e">
            <v>#NAME?</v>
          </cell>
        </row>
        <row r="149">
          <cell r="C149" t="str">
            <v>договор № ___ от ____</v>
          </cell>
          <cell r="M149" t="e">
            <v>#NAME?</v>
          </cell>
          <cell r="N149" t="e">
            <v>#NAME?</v>
          </cell>
          <cell r="O149" t="e">
            <v>#NAME?</v>
          </cell>
          <cell r="P149" t="e">
            <v>#NAME?</v>
          </cell>
        </row>
        <row r="150">
          <cell r="C150" t="str">
            <v>количество человек</v>
          </cell>
          <cell r="M150" t="e">
            <v>#NAME?</v>
          </cell>
          <cell r="N150" t="e">
            <v>#NAME?</v>
          </cell>
          <cell r="O150" t="e">
            <v>#NAME?</v>
          </cell>
          <cell r="P150" t="e">
            <v>#NAME?</v>
          </cell>
        </row>
        <row r="151">
          <cell r="C151" t="str">
            <v>договор № ___ от ____</v>
          </cell>
          <cell r="M151" t="e">
            <v>#NAME?</v>
          </cell>
          <cell r="N151" t="e">
            <v>#NAME?</v>
          </cell>
          <cell r="O151" t="e">
            <v>#NAME?</v>
          </cell>
          <cell r="P151" t="e">
            <v>#NAME?</v>
          </cell>
        </row>
        <row r="152">
          <cell r="C152" t="str">
            <v>количество человек</v>
          </cell>
          <cell r="M152" t="e">
            <v>#NAME?</v>
          </cell>
          <cell r="N152" t="e">
            <v>#NAME?</v>
          </cell>
          <cell r="O152" t="e">
            <v>#NAME?</v>
          </cell>
          <cell r="P152" t="e">
            <v>#NAME?</v>
          </cell>
        </row>
        <row r="153">
          <cell r="C153" t="str">
            <v>Добавить строки</v>
          </cell>
        </row>
        <row r="154">
          <cell r="A154" t="str">
            <v>3.</v>
          </cell>
          <cell r="B154" t="str">
            <v>Новосибирский филиал ПЭИПК</v>
          </cell>
          <cell r="C154" t="str">
            <v>Всего</v>
          </cell>
          <cell r="H154">
            <v>10</v>
          </cell>
          <cell r="I154">
            <v>10</v>
          </cell>
          <cell r="J154">
            <v>26</v>
          </cell>
          <cell r="K154">
            <v>26</v>
          </cell>
          <cell r="L154">
            <v>27.95</v>
          </cell>
          <cell r="M154" t="e">
            <v>#NAME?</v>
          </cell>
          <cell r="N154" t="e">
            <v>#NAME?</v>
          </cell>
          <cell r="O154" t="e">
            <v>#NAME?</v>
          </cell>
          <cell r="P154" t="e">
            <v>#NAME?</v>
          </cell>
        </row>
        <row r="155">
          <cell r="C155" t="str">
            <v xml:space="preserve">    в том числе:</v>
          </cell>
        </row>
        <row r="156">
          <cell r="C156" t="str">
            <v xml:space="preserve">договор № 231/2005 </v>
          </cell>
          <cell r="H156">
            <v>10</v>
          </cell>
          <cell r="I156">
            <v>10</v>
          </cell>
          <cell r="J156">
            <v>26</v>
          </cell>
          <cell r="K156">
            <v>26</v>
          </cell>
          <cell r="L156">
            <v>27.95</v>
          </cell>
          <cell r="M156" t="e">
            <v>#NAME?</v>
          </cell>
          <cell r="N156" t="e">
            <v>#NAME?</v>
          </cell>
          <cell r="O156" t="e">
            <v>#NAME?</v>
          </cell>
          <cell r="P156" t="e">
            <v>#NAME?</v>
          </cell>
        </row>
        <row r="157">
          <cell r="C157" t="str">
            <v>количество человек</v>
          </cell>
          <cell r="H157">
            <v>1</v>
          </cell>
          <cell r="I157">
            <v>1</v>
          </cell>
          <cell r="J157">
            <v>2</v>
          </cell>
          <cell r="K157">
            <v>2</v>
          </cell>
          <cell r="L157">
            <v>2.15</v>
          </cell>
          <cell r="M157" t="e">
            <v>#NAME?</v>
          </cell>
          <cell r="N157" t="e">
            <v>#NAME?</v>
          </cell>
          <cell r="O157" t="e">
            <v>#NAME?</v>
          </cell>
          <cell r="P157" t="e">
            <v>#NAME?</v>
          </cell>
        </row>
        <row r="158">
          <cell r="C158" t="str">
            <v>договор № ___ от ____</v>
          </cell>
          <cell r="M158" t="e">
            <v>#NAME?</v>
          </cell>
          <cell r="N158" t="e">
            <v>#NAME?</v>
          </cell>
          <cell r="O158" t="e">
            <v>#NAME?</v>
          </cell>
          <cell r="P158" t="e">
            <v>#NAME?</v>
          </cell>
        </row>
        <row r="159">
          <cell r="C159" t="str">
            <v>количество человек</v>
          </cell>
          <cell r="M159" t="e">
            <v>#NAME?</v>
          </cell>
          <cell r="N159" t="e">
            <v>#NAME?</v>
          </cell>
          <cell r="O159" t="e">
            <v>#NAME?</v>
          </cell>
          <cell r="P159" t="e">
            <v>#NAME?</v>
          </cell>
        </row>
        <row r="160">
          <cell r="C160" t="str">
            <v>договор № ___ от ____</v>
          </cell>
          <cell r="M160" t="e">
            <v>#NAME?</v>
          </cell>
          <cell r="N160" t="e">
            <v>#NAME?</v>
          </cell>
          <cell r="O160" t="e">
            <v>#NAME?</v>
          </cell>
          <cell r="P160" t="e">
            <v>#NAME?</v>
          </cell>
        </row>
        <row r="161">
          <cell r="C161" t="str">
            <v>количество человек</v>
          </cell>
          <cell r="M161" t="e">
            <v>#NAME?</v>
          </cell>
          <cell r="N161" t="e">
            <v>#NAME?</v>
          </cell>
          <cell r="O161" t="e">
            <v>#NAME?</v>
          </cell>
          <cell r="P161" t="e">
            <v>#NAME?</v>
          </cell>
        </row>
        <row r="162">
          <cell r="C162" t="str">
            <v>Добавить строки</v>
          </cell>
        </row>
        <row r="163">
          <cell r="A163" t="str">
            <v>3.</v>
          </cell>
          <cell r="B163" t="str">
            <v>ЗАО ИПФ "Динамика"</v>
          </cell>
          <cell r="C163" t="str">
            <v>Всего</v>
          </cell>
          <cell r="H163">
            <v>100</v>
          </cell>
          <cell r="I163">
            <v>100</v>
          </cell>
          <cell r="J163">
            <v>54</v>
          </cell>
          <cell r="K163">
            <v>54</v>
          </cell>
          <cell r="L163">
            <v>58.05</v>
          </cell>
          <cell r="M163" t="e">
            <v>#NAME?</v>
          </cell>
          <cell r="N163" t="e">
            <v>#NAME?</v>
          </cell>
          <cell r="O163" t="e">
            <v>#NAME?</v>
          </cell>
          <cell r="P163" t="e">
            <v>#NAME?</v>
          </cell>
        </row>
        <row r="164">
          <cell r="C164" t="str">
            <v xml:space="preserve">    в том числе:</v>
          </cell>
        </row>
        <row r="165">
          <cell r="C165" t="str">
            <v>договор № 107/06 от 24.11.05</v>
          </cell>
          <cell r="H165">
            <v>100</v>
          </cell>
          <cell r="I165">
            <v>100</v>
          </cell>
          <cell r="M165" t="e">
            <v>#NAME?</v>
          </cell>
          <cell r="N165" t="e">
            <v>#NAME?</v>
          </cell>
          <cell r="O165" t="e">
            <v>#NAME?</v>
          </cell>
          <cell r="P165" t="e">
            <v>#NAME?</v>
          </cell>
        </row>
        <row r="166">
          <cell r="C166" t="str">
            <v>количество человек</v>
          </cell>
          <cell r="H166">
            <v>5</v>
          </cell>
          <cell r="I166">
            <v>5</v>
          </cell>
          <cell r="M166" t="e">
            <v>#NAME?</v>
          </cell>
          <cell r="N166" t="e">
            <v>#NAME?</v>
          </cell>
          <cell r="O166" t="e">
            <v>#NAME?</v>
          </cell>
          <cell r="P166" t="e">
            <v>#NAME?</v>
          </cell>
        </row>
        <row r="167">
          <cell r="C167" t="str">
            <v>договор 07/06 от 24.01.06</v>
          </cell>
          <cell r="J167">
            <v>54</v>
          </cell>
          <cell r="K167">
            <v>54</v>
          </cell>
          <cell r="L167">
            <v>58.05</v>
          </cell>
          <cell r="M167" t="e">
            <v>#NAME?</v>
          </cell>
          <cell r="N167" t="e">
            <v>#NAME?</v>
          </cell>
          <cell r="O167" t="e">
            <v>#NAME?</v>
          </cell>
          <cell r="P167" t="e">
            <v>#NAME?</v>
          </cell>
        </row>
        <row r="168">
          <cell r="C168" t="str">
            <v>количество человек</v>
          </cell>
          <cell r="J168">
            <v>3</v>
          </cell>
          <cell r="K168">
            <v>3</v>
          </cell>
          <cell r="L168">
            <v>3.2250000000000001</v>
          </cell>
          <cell r="M168" t="e">
            <v>#NAME?</v>
          </cell>
          <cell r="N168" t="e">
            <v>#NAME?</v>
          </cell>
          <cell r="O168" t="e">
            <v>#NAME?</v>
          </cell>
          <cell r="P168" t="e">
            <v>#NAME?</v>
          </cell>
        </row>
        <row r="169">
          <cell r="C169" t="str">
            <v>договор № ___ от ____</v>
          </cell>
          <cell r="M169" t="e">
            <v>#NAME?</v>
          </cell>
          <cell r="N169" t="e">
            <v>#NAME?</v>
          </cell>
          <cell r="O169" t="e">
            <v>#NAME?</v>
          </cell>
          <cell r="P169" t="e">
            <v>#NAME?</v>
          </cell>
        </row>
        <row r="170">
          <cell r="C170" t="str">
            <v>количество человек</v>
          </cell>
          <cell r="M170" t="e">
            <v>#NAME?</v>
          </cell>
          <cell r="N170" t="e">
            <v>#NAME?</v>
          </cell>
          <cell r="O170" t="e">
            <v>#NAME?</v>
          </cell>
          <cell r="P170" t="e">
            <v>#NAME?</v>
          </cell>
        </row>
        <row r="171">
          <cell r="C171" t="str">
            <v>Добавить строки</v>
          </cell>
        </row>
        <row r="172">
          <cell r="A172" t="str">
            <v>3.</v>
          </cell>
          <cell r="B172" t="str">
            <v>АНО ДПО УЦ "Запсибэнерго"</v>
          </cell>
          <cell r="C172" t="str">
            <v>Всего</v>
          </cell>
          <cell r="H172">
            <v>180</v>
          </cell>
          <cell r="I172">
            <v>180</v>
          </cell>
          <cell r="J172">
            <v>136</v>
          </cell>
          <cell r="K172">
            <v>136</v>
          </cell>
          <cell r="L172">
            <v>146.19999999999999</v>
          </cell>
          <cell r="M172" t="e">
            <v>#NAME?</v>
          </cell>
          <cell r="N172" t="e">
            <v>#NAME?</v>
          </cell>
          <cell r="O172" t="e">
            <v>#NAME?</v>
          </cell>
          <cell r="P172" t="e">
            <v>#NAME?</v>
          </cell>
        </row>
        <row r="173">
          <cell r="C173" t="str">
            <v xml:space="preserve">    в том числе:</v>
          </cell>
        </row>
        <row r="174">
          <cell r="C174" t="str">
            <v>договор № 84 от 16.02.04</v>
          </cell>
          <cell r="H174">
            <v>180</v>
          </cell>
          <cell r="I174">
            <v>180</v>
          </cell>
          <cell r="J174">
            <v>136</v>
          </cell>
          <cell r="K174">
            <v>136</v>
          </cell>
          <cell r="L174">
            <v>146.19999999999999</v>
          </cell>
          <cell r="M174" t="e">
            <v>#NAME?</v>
          </cell>
          <cell r="N174" t="e">
            <v>#NAME?</v>
          </cell>
          <cell r="O174" t="e">
            <v>#NAME?</v>
          </cell>
          <cell r="P174" t="e">
            <v>#NAME?</v>
          </cell>
        </row>
        <row r="175">
          <cell r="C175" t="str">
            <v>количество человек</v>
          </cell>
          <cell r="H175">
            <v>10</v>
          </cell>
          <cell r="I175">
            <v>10</v>
          </cell>
          <cell r="J175">
            <v>34</v>
          </cell>
          <cell r="K175">
            <v>34</v>
          </cell>
          <cell r="L175">
            <v>36.549999999999997</v>
          </cell>
          <cell r="M175" t="e">
            <v>#NAME?</v>
          </cell>
          <cell r="N175" t="e">
            <v>#NAME?</v>
          </cell>
          <cell r="O175" t="e">
            <v>#NAME?</v>
          </cell>
          <cell r="P175" t="e">
            <v>#NAME?</v>
          </cell>
        </row>
        <row r="176">
          <cell r="C176" t="str">
            <v>договор № ___ от ____</v>
          </cell>
          <cell r="M176" t="e">
            <v>#NAME?</v>
          </cell>
          <cell r="N176" t="e">
            <v>#NAME?</v>
          </cell>
          <cell r="O176" t="e">
            <v>#NAME?</v>
          </cell>
          <cell r="P176" t="e">
            <v>#NAME?</v>
          </cell>
        </row>
        <row r="177">
          <cell r="C177" t="str">
            <v>количество человек</v>
          </cell>
          <cell r="M177" t="e">
            <v>#NAME?</v>
          </cell>
          <cell r="N177" t="e">
            <v>#NAME?</v>
          </cell>
          <cell r="O177" t="e">
            <v>#NAME?</v>
          </cell>
          <cell r="P177" t="e">
            <v>#NAME?</v>
          </cell>
        </row>
        <row r="178">
          <cell r="C178" t="str">
            <v>договор № ___ от ____</v>
          </cell>
          <cell r="M178" t="e">
            <v>#NAME?</v>
          </cell>
          <cell r="N178" t="e">
            <v>#NAME?</v>
          </cell>
          <cell r="O178" t="e">
            <v>#NAME?</v>
          </cell>
          <cell r="P178" t="e">
            <v>#NAME?</v>
          </cell>
        </row>
        <row r="179">
          <cell r="C179" t="str">
            <v>количество человек</v>
          </cell>
          <cell r="M179" t="e">
            <v>#NAME?</v>
          </cell>
          <cell r="N179" t="e">
            <v>#NAME?</v>
          </cell>
          <cell r="O179" t="e">
            <v>#NAME?</v>
          </cell>
          <cell r="P179" t="e">
            <v>#NAME?</v>
          </cell>
        </row>
        <row r="180">
          <cell r="C180" t="str">
            <v>Добавить строки</v>
          </cell>
        </row>
        <row r="181">
          <cell r="A181" t="str">
            <v>3.</v>
          </cell>
          <cell r="B181" t="str">
            <v>ООО Уральский центр ОТ и средств защиты энергетиков</v>
          </cell>
          <cell r="C181" t="str">
            <v>Всего</v>
          </cell>
          <cell r="H181">
            <v>0</v>
          </cell>
          <cell r="I181">
            <v>0</v>
          </cell>
          <cell r="J181">
            <v>20</v>
          </cell>
          <cell r="K181">
            <v>20</v>
          </cell>
          <cell r="L181">
            <v>21.5</v>
          </cell>
          <cell r="M181" t="e">
            <v>#NAME?</v>
          </cell>
          <cell r="N181" t="e">
            <v>#NAME?</v>
          </cell>
          <cell r="O181" t="e">
            <v>#NAME?</v>
          </cell>
          <cell r="P181" t="e">
            <v>#NAME?</v>
          </cell>
        </row>
        <row r="182">
          <cell r="C182" t="str">
            <v xml:space="preserve">    в том числе:</v>
          </cell>
        </row>
        <row r="183">
          <cell r="C183" t="str">
            <v>договор № 28-У-44-06 от 08.02.05</v>
          </cell>
          <cell r="J183">
            <v>20</v>
          </cell>
          <cell r="K183">
            <v>20</v>
          </cell>
          <cell r="L183">
            <v>21.5</v>
          </cell>
          <cell r="M183" t="e">
            <v>#NAME?</v>
          </cell>
          <cell r="N183" t="e">
            <v>#NAME?</v>
          </cell>
          <cell r="O183" t="e">
            <v>#NAME?</v>
          </cell>
          <cell r="P183" t="e">
            <v>#NAME?</v>
          </cell>
        </row>
        <row r="184">
          <cell r="C184" t="str">
            <v>количество человек</v>
          </cell>
          <cell r="J184">
            <v>2</v>
          </cell>
          <cell r="K184">
            <v>2</v>
          </cell>
          <cell r="L184">
            <v>2.15</v>
          </cell>
          <cell r="M184" t="e">
            <v>#NAME?</v>
          </cell>
          <cell r="N184" t="e">
            <v>#NAME?</v>
          </cell>
          <cell r="O184" t="e">
            <v>#NAME?</v>
          </cell>
          <cell r="P184" t="e">
            <v>#NAME?</v>
          </cell>
        </row>
        <row r="185">
          <cell r="C185" t="str">
            <v>договор № ___ от ____</v>
          </cell>
          <cell r="M185" t="e">
            <v>#NAME?</v>
          </cell>
          <cell r="N185" t="e">
            <v>#NAME?</v>
          </cell>
          <cell r="O185" t="e">
            <v>#NAME?</v>
          </cell>
          <cell r="P185" t="e">
            <v>#NAME?</v>
          </cell>
        </row>
        <row r="186">
          <cell r="C186" t="str">
            <v>количество человек</v>
          </cell>
          <cell r="M186" t="e">
            <v>#NAME?</v>
          </cell>
          <cell r="N186" t="e">
            <v>#NAME?</v>
          </cell>
          <cell r="O186" t="e">
            <v>#NAME?</v>
          </cell>
          <cell r="P186" t="e">
            <v>#NAME?</v>
          </cell>
        </row>
        <row r="187">
          <cell r="C187" t="str">
            <v>договор № ___ от ____</v>
          </cell>
          <cell r="M187" t="e">
            <v>#NAME?</v>
          </cell>
          <cell r="N187" t="e">
            <v>#NAME?</v>
          </cell>
          <cell r="O187" t="e">
            <v>#NAME?</v>
          </cell>
          <cell r="P187" t="e">
            <v>#NAME?</v>
          </cell>
        </row>
        <row r="188">
          <cell r="C188" t="str">
            <v>количество человек</v>
          </cell>
          <cell r="M188" t="e">
            <v>#NAME?</v>
          </cell>
          <cell r="N188" t="e">
            <v>#NAME?</v>
          </cell>
          <cell r="O188" t="e">
            <v>#NAME?</v>
          </cell>
          <cell r="P188" t="e">
            <v>#NAME?</v>
          </cell>
        </row>
        <row r="189">
          <cell r="C189" t="str">
            <v>Добавить строки</v>
          </cell>
        </row>
        <row r="190">
          <cell r="A190" t="str">
            <v>3.</v>
          </cell>
          <cell r="B190" t="str">
            <v>Уральский экспертный центр</v>
          </cell>
          <cell r="C190" t="str">
            <v>Всего</v>
          </cell>
          <cell r="H190">
            <v>0</v>
          </cell>
          <cell r="I190">
            <v>0</v>
          </cell>
          <cell r="J190">
            <v>1</v>
          </cell>
          <cell r="K190">
            <v>1</v>
          </cell>
          <cell r="L190">
            <v>1.075</v>
          </cell>
          <cell r="M190" t="e">
            <v>#NAME?</v>
          </cell>
          <cell r="N190" t="e">
            <v>#NAME?</v>
          </cell>
          <cell r="O190" t="e">
            <v>#NAME?</v>
          </cell>
          <cell r="P190" t="e">
            <v>#NAME?</v>
          </cell>
        </row>
        <row r="191">
          <cell r="C191" t="str">
            <v xml:space="preserve">    в том числе:</v>
          </cell>
        </row>
        <row r="192">
          <cell r="C192" t="str">
            <v>договор № 417/05-У-45 от 30.01.06</v>
          </cell>
          <cell r="M192" t="e">
            <v>#NAME?</v>
          </cell>
          <cell r="N192" t="e">
            <v>#NAME?</v>
          </cell>
          <cell r="O192" t="e">
            <v>#NAME?</v>
          </cell>
          <cell r="P192" t="e">
            <v>#NAME?</v>
          </cell>
        </row>
        <row r="193">
          <cell r="C193" t="str">
            <v>количество человек</v>
          </cell>
          <cell r="J193">
            <v>10</v>
          </cell>
          <cell r="K193">
            <v>10</v>
          </cell>
          <cell r="L193">
            <v>10.75</v>
          </cell>
          <cell r="M193" t="e">
            <v>#NAME?</v>
          </cell>
          <cell r="N193" t="e">
            <v>#NAME?</v>
          </cell>
          <cell r="O193" t="e">
            <v>#NAME?</v>
          </cell>
          <cell r="P193" t="e">
            <v>#NAME?</v>
          </cell>
        </row>
        <row r="194">
          <cell r="C194" t="str">
            <v>договор № ___ от ____</v>
          </cell>
          <cell r="J194">
            <v>1</v>
          </cell>
          <cell r="K194">
            <v>1</v>
          </cell>
          <cell r="L194">
            <v>1.075</v>
          </cell>
          <cell r="M194" t="e">
            <v>#NAME?</v>
          </cell>
          <cell r="N194" t="e">
            <v>#NAME?</v>
          </cell>
          <cell r="O194" t="e">
            <v>#NAME?</v>
          </cell>
          <cell r="P194" t="e">
            <v>#NAME?</v>
          </cell>
        </row>
        <row r="195">
          <cell r="C195" t="str">
            <v>количество человек</v>
          </cell>
          <cell r="M195" t="e">
            <v>#NAME?</v>
          </cell>
          <cell r="N195" t="e">
            <v>#NAME?</v>
          </cell>
          <cell r="O195" t="e">
            <v>#NAME?</v>
          </cell>
          <cell r="P195" t="e">
            <v>#NAME?</v>
          </cell>
        </row>
        <row r="196">
          <cell r="C196" t="str">
            <v>договор № ___ от ____</v>
          </cell>
          <cell r="M196" t="e">
            <v>#NAME?</v>
          </cell>
          <cell r="N196" t="e">
            <v>#NAME?</v>
          </cell>
          <cell r="O196" t="e">
            <v>#NAME?</v>
          </cell>
          <cell r="P196" t="e">
            <v>#NAME?</v>
          </cell>
        </row>
        <row r="197">
          <cell r="C197" t="str">
            <v>количество человек</v>
          </cell>
          <cell r="M197" t="e">
            <v>#NAME?</v>
          </cell>
          <cell r="N197" t="e">
            <v>#NAME?</v>
          </cell>
          <cell r="O197" t="e">
            <v>#NAME?</v>
          </cell>
          <cell r="P197" t="e">
            <v>#NAME?</v>
          </cell>
        </row>
        <row r="198">
          <cell r="C198" t="str">
            <v>Добавить строки</v>
          </cell>
        </row>
        <row r="199">
          <cell r="A199" t="str">
            <v>3.</v>
          </cell>
          <cell r="B199" t="str">
            <v>Московский ГТУ Баумана</v>
          </cell>
          <cell r="C199" t="str">
            <v>Всего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40</v>
          </cell>
          <cell r="M199" t="e">
            <v>#NAME?</v>
          </cell>
          <cell r="N199" t="e">
            <v>#NAME?</v>
          </cell>
          <cell r="O199" t="e">
            <v>#NAME?</v>
          </cell>
          <cell r="P199" t="e">
            <v>#NAME?</v>
          </cell>
        </row>
        <row r="200">
          <cell r="C200" t="str">
            <v xml:space="preserve">    в том числе:</v>
          </cell>
        </row>
        <row r="201">
          <cell r="C201" t="str">
            <v>договор № ___ от ____</v>
          </cell>
          <cell r="L201">
            <v>40</v>
          </cell>
          <cell r="M201" t="e">
            <v>#NAME?</v>
          </cell>
          <cell r="N201" t="e">
            <v>#NAME?</v>
          </cell>
          <cell r="O201" t="e">
            <v>#NAME?</v>
          </cell>
          <cell r="P201" t="e">
            <v>#NAME?</v>
          </cell>
        </row>
        <row r="202">
          <cell r="C202" t="str">
            <v>количество человек</v>
          </cell>
          <cell r="L202">
            <v>2</v>
          </cell>
          <cell r="M202" t="e">
            <v>#NAME?</v>
          </cell>
          <cell r="N202" t="e">
            <v>#NAME?</v>
          </cell>
          <cell r="O202" t="e">
            <v>#NAME?</v>
          </cell>
          <cell r="P202" t="e">
            <v>#NAME?</v>
          </cell>
        </row>
        <row r="203">
          <cell r="C203" t="str">
            <v>договор № ___ от ____</v>
          </cell>
          <cell r="M203" t="e">
            <v>#NAME?</v>
          </cell>
          <cell r="N203" t="e">
            <v>#NAME?</v>
          </cell>
          <cell r="O203" t="e">
            <v>#NAME?</v>
          </cell>
          <cell r="P203" t="e">
            <v>#NAME?</v>
          </cell>
        </row>
        <row r="204">
          <cell r="C204" t="str">
            <v>количество человек</v>
          </cell>
          <cell r="M204" t="e">
            <v>#NAME?</v>
          </cell>
          <cell r="N204" t="e">
            <v>#NAME?</v>
          </cell>
          <cell r="O204" t="e">
            <v>#NAME?</v>
          </cell>
          <cell r="P204" t="e">
            <v>#NAME?</v>
          </cell>
        </row>
        <row r="205">
          <cell r="C205" t="str">
            <v>договор № ___ от ____</v>
          </cell>
          <cell r="M205" t="e">
            <v>#NAME?</v>
          </cell>
          <cell r="N205" t="e">
            <v>#NAME?</v>
          </cell>
          <cell r="O205" t="e">
            <v>#NAME?</v>
          </cell>
          <cell r="P205" t="e">
            <v>#NAME?</v>
          </cell>
        </row>
        <row r="206">
          <cell r="C206" t="str">
            <v>количество человек</v>
          </cell>
          <cell r="M206" t="e">
            <v>#NAME?</v>
          </cell>
          <cell r="N206" t="e">
            <v>#NAME?</v>
          </cell>
          <cell r="O206" t="e">
            <v>#NAME?</v>
          </cell>
          <cell r="P206" t="e">
            <v>#NAME?</v>
          </cell>
        </row>
        <row r="207">
          <cell r="C207" t="str">
            <v>Добавить строки</v>
          </cell>
        </row>
        <row r="208">
          <cell r="A208" t="str">
            <v>3.</v>
          </cell>
          <cell r="B208" t="str">
            <v>Кировский УКК</v>
          </cell>
          <cell r="C208" t="str">
            <v>Всего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18</v>
          </cell>
          <cell r="M208" t="e">
            <v>#NAME?</v>
          </cell>
          <cell r="N208" t="e">
            <v>#NAME?</v>
          </cell>
          <cell r="O208" t="e">
            <v>#NAME?</v>
          </cell>
          <cell r="P208" t="e">
            <v>#NAME?</v>
          </cell>
        </row>
        <row r="209">
          <cell r="C209" t="str">
            <v xml:space="preserve">    в том числе:</v>
          </cell>
        </row>
        <row r="210">
          <cell r="C210" t="str">
            <v>договор № ___ от ____</v>
          </cell>
          <cell r="L210">
            <v>18</v>
          </cell>
          <cell r="M210" t="e">
            <v>#NAME?</v>
          </cell>
          <cell r="N210" t="e">
            <v>#NAME?</v>
          </cell>
          <cell r="O210" t="e">
            <v>#NAME?</v>
          </cell>
          <cell r="P210" t="e">
            <v>#NAME?</v>
          </cell>
        </row>
        <row r="211">
          <cell r="C211" t="str">
            <v>количество человек</v>
          </cell>
          <cell r="L211">
            <v>2</v>
          </cell>
          <cell r="M211" t="e">
            <v>#NAME?</v>
          </cell>
          <cell r="N211" t="e">
            <v>#NAME?</v>
          </cell>
          <cell r="O211" t="e">
            <v>#NAME?</v>
          </cell>
          <cell r="P211" t="e">
            <v>#NAME?</v>
          </cell>
        </row>
        <row r="212">
          <cell r="C212" t="str">
            <v>договор № ___ от ____</v>
          </cell>
          <cell r="M212" t="e">
            <v>#NAME?</v>
          </cell>
          <cell r="N212" t="e">
            <v>#NAME?</v>
          </cell>
          <cell r="O212" t="e">
            <v>#NAME?</v>
          </cell>
          <cell r="P212" t="e">
            <v>#NAME?</v>
          </cell>
        </row>
        <row r="213">
          <cell r="C213" t="str">
            <v>количество человек</v>
          </cell>
          <cell r="M213" t="e">
            <v>#NAME?</v>
          </cell>
          <cell r="N213" t="e">
            <v>#NAME?</v>
          </cell>
          <cell r="O213" t="e">
            <v>#NAME?</v>
          </cell>
          <cell r="P213" t="e">
            <v>#NAME?</v>
          </cell>
        </row>
        <row r="214">
          <cell r="C214" t="str">
            <v>договор № ___ от ____</v>
          </cell>
          <cell r="M214" t="e">
            <v>#NAME?</v>
          </cell>
          <cell r="N214" t="e">
            <v>#NAME?</v>
          </cell>
          <cell r="O214" t="e">
            <v>#NAME?</v>
          </cell>
          <cell r="P214" t="e">
            <v>#NAME?</v>
          </cell>
        </row>
        <row r="215">
          <cell r="C215" t="str">
            <v>количество человек</v>
          </cell>
          <cell r="M215" t="e">
            <v>#NAME?</v>
          </cell>
          <cell r="N215" t="e">
            <v>#NAME?</v>
          </cell>
          <cell r="O215" t="e">
            <v>#NAME?</v>
          </cell>
          <cell r="P215" t="e">
            <v>#NAME?</v>
          </cell>
        </row>
        <row r="216">
          <cell r="C216" t="str">
            <v>Добавить строки</v>
          </cell>
        </row>
        <row r="217">
          <cell r="A217" t="str">
            <v>3.</v>
          </cell>
          <cell r="B217" t="str">
            <v>Тюменский нефтегазовый университет</v>
          </cell>
          <cell r="C217" t="str">
            <v>Всего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128</v>
          </cell>
          <cell r="M217" t="e">
            <v>#NAME?</v>
          </cell>
          <cell r="N217" t="e">
            <v>#NAME?</v>
          </cell>
          <cell r="O217" t="e">
            <v>#NAME?</v>
          </cell>
          <cell r="P217" t="e">
            <v>#NAME?</v>
          </cell>
        </row>
        <row r="218">
          <cell r="C218" t="str">
            <v xml:space="preserve">    в том числе:</v>
          </cell>
        </row>
        <row r="219">
          <cell r="C219" t="str">
            <v>договор № ___ от ____</v>
          </cell>
          <cell r="L219">
            <v>128</v>
          </cell>
          <cell r="M219" t="e">
            <v>#NAME?</v>
          </cell>
          <cell r="N219" t="e">
            <v>#NAME?</v>
          </cell>
          <cell r="O219" t="e">
            <v>#NAME?</v>
          </cell>
          <cell r="P219" t="e">
            <v>#NAME?</v>
          </cell>
        </row>
        <row r="220">
          <cell r="C220" t="str">
            <v>количество человек</v>
          </cell>
          <cell r="L220">
            <v>16</v>
          </cell>
          <cell r="M220" t="e">
            <v>#NAME?</v>
          </cell>
          <cell r="N220" t="e">
            <v>#NAME?</v>
          </cell>
          <cell r="O220" t="e">
            <v>#NAME?</v>
          </cell>
          <cell r="P220" t="e">
            <v>#NAME?</v>
          </cell>
        </row>
        <row r="221">
          <cell r="C221" t="str">
            <v>договор № ___ от ____</v>
          </cell>
          <cell r="M221" t="e">
            <v>#NAME?</v>
          </cell>
          <cell r="N221" t="e">
            <v>#NAME?</v>
          </cell>
          <cell r="O221" t="e">
            <v>#NAME?</v>
          </cell>
          <cell r="P221" t="e">
            <v>#NAME?</v>
          </cell>
        </row>
        <row r="222">
          <cell r="C222" t="str">
            <v>количество человек</v>
          </cell>
          <cell r="M222" t="e">
            <v>#NAME?</v>
          </cell>
          <cell r="N222" t="e">
            <v>#NAME?</v>
          </cell>
          <cell r="O222" t="e">
            <v>#NAME?</v>
          </cell>
          <cell r="P222" t="e">
            <v>#NAME?</v>
          </cell>
        </row>
        <row r="223">
          <cell r="C223" t="str">
            <v>договор № ___ от ____</v>
          </cell>
          <cell r="M223" t="e">
            <v>#NAME?</v>
          </cell>
          <cell r="N223" t="e">
            <v>#NAME?</v>
          </cell>
          <cell r="O223" t="e">
            <v>#NAME?</v>
          </cell>
          <cell r="P223" t="e">
            <v>#NAME?</v>
          </cell>
        </row>
        <row r="224">
          <cell r="C224" t="str">
            <v>количество человек</v>
          </cell>
          <cell r="M224" t="e">
            <v>#NAME?</v>
          </cell>
          <cell r="N224" t="e">
            <v>#NAME?</v>
          </cell>
          <cell r="O224" t="e">
            <v>#NAME?</v>
          </cell>
          <cell r="P224" t="e">
            <v>#NAME?</v>
          </cell>
        </row>
        <row r="225">
          <cell r="C225" t="str">
            <v>Добавить строки</v>
          </cell>
        </row>
        <row r="228">
          <cell r="H228">
            <v>5704.7400000000016</v>
          </cell>
          <cell r="I228">
            <v>5704.7400000000016</v>
          </cell>
          <cell r="J228">
            <v>9902.0999999999985</v>
          </cell>
          <cell r="K228">
            <v>9902.0999999999985</v>
          </cell>
          <cell r="L228">
            <v>10830.7575</v>
          </cell>
          <cell r="M228" t="e">
            <v>#NAME?</v>
          </cell>
          <cell r="N228" t="e">
            <v>#NAME?</v>
          </cell>
          <cell r="O228" t="e">
            <v>#NAME?</v>
          </cell>
          <cell r="P228" t="e">
            <v>#NAME?</v>
          </cell>
        </row>
      </sheetData>
      <sheetData sheetId="23">
        <row r="6">
          <cell r="D6">
            <v>259</v>
          </cell>
          <cell r="E6">
            <v>259</v>
          </cell>
          <cell r="F6">
            <v>519</v>
          </cell>
          <cell r="G6">
            <v>519</v>
          </cell>
          <cell r="H6">
            <v>565</v>
          </cell>
          <cell r="I6" t="e">
            <v>#NAME?</v>
          </cell>
          <cell r="J6" t="e">
            <v>#NAME?</v>
          </cell>
          <cell r="K6" t="e">
            <v>#NAME?</v>
          </cell>
          <cell r="L6" t="e">
            <v>#NAME?</v>
          </cell>
        </row>
        <row r="7">
          <cell r="D7">
            <v>1027</v>
          </cell>
          <cell r="E7">
            <v>1027</v>
          </cell>
          <cell r="F7">
            <v>1954</v>
          </cell>
          <cell r="G7">
            <v>1954</v>
          </cell>
          <cell r="H7">
            <v>1828</v>
          </cell>
          <cell r="I7" t="e">
            <v>#NAME?</v>
          </cell>
          <cell r="J7" t="e">
            <v>#NAME?</v>
          </cell>
          <cell r="K7" t="e">
            <v>#NAME?</v>
          </cell>
          <cell r="L7" t="e">
            <v>#NAME?</v>
          </cell>
        </row>
        <row r="8">
          <cell r="D8">
            <v>677.94</v>
          </cell>
          <cell r="E8">
            <v>677.94</v>
          </cell>
          <cell r="F8">
            <v>2337.3000000000002</v>
          </cell>
          <cell r="G8">
            <v>2337.3000000000002</v>
          </cell>
          <cell r="H8">
            <v>2765.8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</row>
        <row r="9">
          <cell r="D9">
            <v>720.56000000000006</v>
          </cell>
          <cell r="E9">
            <v>720.56000000000006</v>
          </cell>
          <cell r="F9">
            <v>2477.3000000000002</v>
          </cell>
          <cell r="G9">
            <v>2477.3000000000002</v>
          </cell>
          <cell r="H9">
            <v>2303.5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</row>
        <row r="10">
          <cell r="D10">
            <v>85.44</v>
          </cell>
          <cell r="E10">
            <v>85.44</v>
          </cell>
          <cell r="F10">
            <v>243.3</v>
          </cell>
          <cell r="G10">
            <v>243.3</v>
          </cell>
          <cell r="H10">
            <v>483.6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</row>
        <row r="11"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  <row r="12">
          <cell r="B12" t="str">
            <v>Расходы на &lt;_______________&gt;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</row>
        <row r="13">
          <cell r="B13" t="str">
            <v>Расходы на &lt;_______________&gt;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</row>
        <row r="14">
          <cell r="B14" t="str">
            <v>Расходы на &lt;_______________&gt;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</row>
        <row r="15">
          <cell r="B15" t="str">
            <v>Расходы на &lt;_______________&gt;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</row>
        <row r="17">
          <cell r="D17">
            <v>1483.94</v>
          </cell>
          <cell r="E17">
            <v>1483.94</v>
          </cell>
          <cell r="F17">
            <v>5057.9000000000005</v>
          </cell>
          <cell r="G17">
            <v>5057.9000000000005</v>
          </cell>
          <cell r="H17">
            <v>5552.9000000000005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</row>
      </sheetData>
      <sheetData sheetId="24">
        <row r="5">
          <cell r="D5" t="str">
            <v>Сургут</v>
          </cell>
          <cell r="E5" t="str">
            <v>Екатеринбург</v>
          </cell>
          <cell r="F5" t="str">
            <v>Салават</v>
          </cell>
          <cell r="G5" t="str">
            <v>Челябинск</v>
          </cell>
          <cell r="H5" t="str">
            <v>Москва</v>
          </cell>
          <cell r="I5" t="str">
            <v>Курган</v>
          </cell>
          <cell r="J5" t="str">
            <v>Санкт-Петербург</v>
          </cell>
          <cell r="K5" t="str">
            <v>Ижевск</v>
          </cell>
          <cell r="L5" t="str">
            <v>Саранск</v>
          </cell>
          <cell r="M5" t="str">
            <v>Белорецк</v>
          </cell>
          <cell r="N5" t="str">
            <v>Уфа</v>
          </cell>
          <cell r="O5" t="str">
            <v>Новосибирск</v>
          </cell>
          <cell r="P5" t="str">
            <v>Томск</v>
          </cell>
          <cell r="Q5" t="str">
            <v>Киров</v>
          </cell>
        </row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D6">
            <v>52</v>
          </cell>
          <cell r="E6">
            <v>115</v>
          </cell>
          <cell r="F6">
            <v>2</v>
          </cell>
          <cell r="G6">
            <v>185</v>
          </cell>
          <cell r="H6">
            <v>87</v>
          </cell>
          <cell r="I6">
            <v>3</v>
          </cell>
          <cell r="J6">
            <v>35</v>
          </cell>
          <cell r="K6">
            <v>1</v>
          </cell>
          <cell r="L6">
            <v>18</v>
          </cell>
          <cell r="M6">
            <v>1</v>
          </cell>
          <cell r="N6">
            <v>5</v>
          </cell>
          <cell r="O6">
            <v>26</v>
          </cell>
          <cell r="P6">
            <v>6</v>
          </cell>
          <cell r="S6">
            <v>536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D7">
            <v>20</v>
          </cell>
          <cell r="E7">
            <v>419</v>
          </cell>
          <cell r="F7">
            <v>11</v>
          </cell>
          <cell r="G7">
            <v>556</v>
          </cell>
          <cell r="H7">
            <v>350</v>
          </cell>
          <cell r="I7">
            <v>6</v>
          </cell>
          <cell r="J7">
            <v>235</v>
          </cell>
          <cell r="K7">
            <v>5</v>
          </cell>
          <cell r="L7">
            <v>35</v>
          </cell>
          <cell r="M7">
            <v>5</v>
          </cell>
          <cell r="N7">
            <v>15</v>
          </cell>
          <cell r="O7">
            <v>84</v>
          </cell>
          <cell r="P7">
            <v>25</v>
          </cell>
          <cell r="S7">
            <v>1766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D8">
            <v>190.52799999999999</v>
          </cell>
          <cell r="E8">
            <v>115</v>
          </cell>
          <cell r="F8">
            <v>9.1999999999999993</v>
          </cell>
          <cell r="G8">
            <v>296</v>
          </cell>
          <cell r="H8">
            <v>1044</v>
          </cell>
          <cell r="I8">
            <v>3</v>
          </cell>
          <cell r="J8">
            <v>488.88</v>
          </cell>
          <cell r="K8">
            <v>2.4</v>
          </cell>
          <cell r="L8">
            <v>226.8</v>
          </cell>
          <cell r="M8">
            <v>12.954000000000001</v>
          </cell>
          <cell r="N8">
            <v>0</v>
          </cell>
          <cell r="O8">
            <v>62.4</v>
          </cell>
          <cell r="P8">
            <v>36</v>
          </cell>
          <cell r="Q8">
            <v>0</v>
          </cell>
          <cell r="S8">
            <v>2487.1620000000007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  <cell r="D9">
            <v>1832</v>
          </cell>
          <cell r="E9">
            <v>500</v>
          </cell>
          <cell r="F9">
            <v>2300</v>
          </cell>
          <cell r="G9">
            <v>800</v>
          </cell>
          <cell r="H9">
            <v>6000</v>
          </cell>
          <cell r="I9">
            <v>500</v>
          </cell>
          <cell r="J9">
            <v>6984</v>
          </cell>
          <cell r="K9">
            <v>1200</v>
          </cell>
          <cell r="L9">
            <v>6300</v>
          </cell>
          <cell r="M9">
            <v>6477</v>
          </cell>
          <cell r="O9">
            <v>1200</v>
          </cell>
          <cell r="P9">
            <v>3000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D10">
            <v>24.9</v>
          </cell>
          <cell r="E10">
            <v>335.2</v>
          </cell>
          <cell r="F10">
            <v>6.6</v>
          </cell>
          <cell r="G10">
            <v>500.4</v>
          </cell>
          <cell r="H10">
            <v>665</v>
          </cell>
          <cell r="I10">
            <v>2.1</v>
          </cell>
          <cell r="J10">
            <v>399.5</v>
          </cell>
          <cell r="K10">
            <v>4.5</v>
          </cell>
          <cell r="L10">
            <v>29.75</v>
          </cell>
          <cell r="M10">
            <v>1.35</v>
          </cell>
          <cell r="N10">
            <v>15</v>
          </cell>
          <cell r="O10">
            <v>84</v>
          </cell>
          <cell r="P10">
            <v>32.5</v>
          </cell>
          <cell r="S10">
            <v>2100.7999999999997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  <cell r="D11">
            <v>1245</v>
          </cell>
          <cell r="E11">
            <v>800</v>
          </cell>
          <cell r="F11">
            <v>600</v>
          </cell>
          <cell r="G11">
            <v>900</v>
          </cell>
          <cell r="H11">
            <v>1900</v>
          </cell>
          <cell r="I11">
            <v>350</v>
          </cell>
          <cell r="J11">
            <v>1700</v>
          </cell>
          <cell r="K11">
            <v>900</v>
          </cell>
          <cell r="L11">
            <v>850</v>
          </cell>
          <cell r="M11">
            <v>270</v>
          </cell>
          <cell r="N11">
            <v>1000</v>
          </cell>
          <cell r="O11">
            <v>1000</v>
          </cell>
          <cell r="P11">
            <v>1300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D12">
            <v>4</v>
          </cell>
          <cell r="E12">
            <v>83.8</v>
          </cell>
          <cell r="F12">
            <v>2.2000000000000002</v>
          </cell>
          <cell r="G12">
            <v>111.2</v>
          </cell>
          <cell r="H12">
            <v>140</v>
          </cell>
          <cell r="I12">
            <v>0.9</v>
          </cell>
          <cell r="J12">
            <v>94</v>
          </cell>
          <cell r="K12">
            <v>1</v>
          </cell>
          <cell r="L12">
            <v>7</v>
          </cell>
          <cell r="M12">
            <v>1</v>
          </cell>
          <cell r="N12">
            <v>3</v>
          </cell>
          <cell r="O12">
            <v>16.8</v>
          </cell>
          <cell r="P12">
            <v>5</v>
          </cell>
          <cell r="Q12">
            <v>0</v>
          </cell>
          <cell r="S12">
            <v>469.9</v>
          </cell>
        </row>
        <row r="13">
          <cell r="B13" t="str">
            <v xml:space="preserve"> - размер суточных</v>
          </cell>
          <cell r="C13" t="str">
            <v>руб.</v>
          </cell>
          <cell r="D13">
            <v>200</v>
          </cell>
          <cell r="E13">
            <v>200</v>
          </cell>
          <cell r="F13">
            <v>200</v>
          </cell>
          <cell r="G13">
            <v>200</v>
          </cell>
          <cell r="H13">
            <v>400</v>
          </cell>
          <cell r="I13">
            <v>150</v>
          </cell>
          <cell r="J13">
            <v>400</v>
          </cell>
          <cell r="K13">
            <v>200</v>
          </cell>
          <cell r="L13">
            <v>200</v>
          </cell>
          <cell r="M13">
            <v>200</v>
          </cell>
          <cell r="N13">
            <v>200</v>
          </cell>
          <cell r="O13">
            <v>200</v>
          </cell>
          <cell r="P13">
            <v>200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S14">
            <v>0</v>
          </cell>
        </row>
        <row r="15">
          <cell r="B15" t="str">
            <v>Расходы на &lt;_______________&gt;</v>
          </cell>
          <cell r="S15">
            <v>0</v>
          </cell>
        </row>
        <row r="16">
          <cell r="B16" t="str">
            <v>Расходы на &lt;_______________&gt;</v>
          </cell>
          <cell r="S16">
            <v>0</v>
          </cell>
        </row>
        <row r="17">
          <cell r="B17" t="str">
            <v>Расходы на &lt;_______________&gt;</v>
          </cell>
          <cell r="S17">
            <v>0</v>
          </cell>
        </row>
        <row r="19">
          <cell r="A19" t="str">
            <v>10.</v>
          </cell>
          <cell r="B19" t="str">
            <v>Всего расходов</v>
          </cell>
          <cell r="C19" t="str">
            <v>тыс.руб.</v>
          </cell>
          <cell r="D19">
            <v>219.428</v>
          </cell>
          <cell r="E19">
            <v>534</v>
          </cell>
          <cell r="F19">
            <v>18</v>
          </cell>
          <cell r="G19">
            <v>907.6</v>
          </cell>
          <cell r="H19">
            <v>1849</v>
          </cell>
          <cell r="I19">
            <v>6</v>
          </cell>
          <cell r="J19">
            <v>982.38</v>
          </cell>
          <cell r="K19">
            <v>7.9</v>
          </cell>
          <cell r="L19">
            <v>263.55</v>
          </cell>
          <cell r="M19">
            <v>15.304</v>
          </cell>
          <cell r="N19">
            <v>18</v>
          </cell>
          <cell r="O19">
            <v>163.20000000000002</v>
          </cell>
          <cell r="P19">
            <v>73.5</v>
          </cell>
          <cell r="Q19">
            <v>0</v>
          </cell>
          <cell r="S19">
            <v>5057.8620000000001</v>
          </cell>
        </row>
        <row r="21">
          <cell r="A21" t="str">
            <v>1.</v>
          </cell>
          <cell r="B21" t="str">
            <v>Количество командированных</v>
          </cell>
          <cell r="C21" t="str">
            <v>чел.</v>
          </cell>
          <cell r="D21">
            <v>54</v>
          </cell>
          <cell r="E21">
            <v>115</v>
          </cell>
          <cell r="F21">
            <v>4</v>
          </cell>
          <cell r="G21">
            <v>190</v>
          </cell>
          <cell r="H21">
            <v>90</v>
          </cell>
          <cell r="I21">
            <v>5</v>
          </cell>
          <cell r="J21">
            <v>35</v>
          </cell>
          <cell r="K21">
            <v>3</v>
          </cell>
          <cell r="L21">
            <v>20</v>
          </cell>
          <cell r="M21">
            <v>2</v>
          </cell>
          <cell r="N21">
            <v>5</v>
          </cell>
          <cell r="O21">
            <v>30</v>
          </cell>
          <cell r="P21">
            <v>10</v>
          </cell>
          <cell r="Q21">
            <v>2</v>
          </cell>
          <cell r="S21">
            <v>565</v>
          </cell>
        </row>
        <row r="22">
          <cell r="A22" t="str">
            <v>2.</v>
          </cell>
          <cell r="B22" t="str">
            <v>Количество человеко-дней</v>
          </cell>
          <cell r="C22" t="str">
            <v>чел-дн.</v>
          </cell>
          <cell r="D22">
            <v>25</v>
          </cell>
          <cell r="E22">
            <v>420</v>
          </cell>
          <cell r="F22">
            <v>15</v>
          </cell>
          <cell r="G22">
            <v>560</v>
          </cell>
          <cell r="H22">
            <v>350</v>
          </cell>
          <cell r="I22">
            <v>10</v>
          </cell>
          <cell r="J22">
            <v>240</v>
          </cell>
          <cell r="K22">
            <v>10</v>
          </cell>
          <cell r="L22">
            <v>40</v>
          </cell>
          <cell r="M22">
            <v>5</v>
          </cell>
          <cell r="N22">
            <v>15</v>
          </cell>
          <cell r="O22">
            <v>80</v>
          </cell>
          <cell r="P22">
            <v>30</v>
          </cell>
          <cell r="Q22">
            <v>28</v>
          </cell>
          <cell r="S22">
            <v>1828</v>
          </cell>
        </row>
        <row r="23">
          <cell r="A23" t="str">
            <v>3.</v>
          </cell>
          <cell r="B23" t="str">
            <v>Оплата проезда к месту командировки</v>
          </cell>
          <cell r="C23" t="str">
            <v>тыс.руб.</v>
          </cell>
          <cell r="D23">
            <v>199.8</v>
          </cell>
          <cell r="E23">
            <v>161</v>
          </cell>
          <cell r="F23">
            <v>19.2</v>
          </cell>
          <cell r="G23">
            <v>342</v>
          </cell>
          <cell r="H23">
            <v>1116</v>
          </cell>
          <cell r="I23">
            <v>6</v>
          </cell>
          <cell r="J23">
            <v>490</v>
          </cell>
          <cell r="K23">
            <v>7.8</v>
          </cell>
          <cell r="L23">
            <v>252</v>
          </cell>
          <cell r="M23">
            <v>26</v>
          </cell>
          <cell r="N23">
            <v>0</v>
          </cell>
          <cell r="O23">
            <v>78</v>
          </cell>
          <cell r="P23">
            <v>60</v>
          </cell>
          <cell r="Q23">
            <v>8</v>
          </cell>
          <cell r="S23">
            <v>2765.8</v>
          </cell>
        </row>
        <row r="24">
          <cell r="B24" t="str">
            <v xml:space="preserve"> - стоимость проезда в 1 сторону</v>
          </cell>
          <cell r="C24" t="str">
            <v>руб.</v>
          </cell>
          <cell r="D24">
            <v>1850</v>
          </cell>
          <cell r="E24">
            <v>700</v>
          </cell>
          <cell r="F24">
            <v>2400</v>
          </cell>
          <cell r="G24">
            <v>900</v>
          </cell>
          <cell r="H24">
            <v>6200</v>
          </cell>
          <cell r="I24">
            <v>600</v>
          </cell>
          <cell r="J24">
            <v>7000</v>
          </cell>
          <cell r="K24">
            <v>1300</v>
          </cell>
          <cell r="L24">
            <v>6300</v>
          </cell>
          <cell r="M24">
            <v>6500</v>
          </cell>
          <cell r="O24">
            <v>1300</v>
          </cell>
          <cell r="P24">
            <v>3000</v>
          </cell>
          <cell r="Q24">
            <v>2000</v>
          </cell>
        </row>
        <row r="25">
          <cell r="A25" t="str">
            <v>4.</v>
          </cell>
          <cell r="B25" t="str">
            <v>Наем жилого помещения</v>
          </cell>
          <cell r="C25" t="str">
            <v>тыс.руб.</v>
          </cell>
          <cell r="D25">
            <v>31.25</v>
          </cell>
          <cell r="E25">
            <v>336</v>
          </cell>
          <cell r="F25">
            <v>9.75</v>
          </cell>
          <cell r="G25">
            <v>560</v>
          </cell>
          <cell r="H25">
            <v>700</v>
          </cell>
          <cell r="I25">
            <v>4</v>
          </cell>
          <cell r="J25">
            <v>456</v>
          </cell>
          <cell r="K25">
            <v>9</v>
          </cell>
          <cell r="L25">
            <v>34</v>
          </cell>
          <cell r="M25">
            <v>1.5</v>
          </cell>
          <cell r="N25">
            <v>15</v>
          </cell>
          <cell r="O25">
            <v>80</v>
          </cell>
          <cell r="P25">
            <v>39</v>
          </cell>
          <cell r="Q25">
            <v>28</v>
          </cell>
          <cell r="S25">
            <v>2303.5</v>
          </cell>
        </row>
        <row r="26">
          <cell r="B26" t="str">
            <v xml:space="preserve"> - стоимость 1 суток найма жилого помещения</v>
          </cell>
          <cell r="C26" t="str">
            <v>руб.</v>
          </cell>
          <cell r="D26">
            <v>1250</v>
          </cell>
          <cell r="E26">
            <v>800</v>
          </cell>
          <cell r="F26">
            <v>650</v>
          </cell>
          <cell r="G26">
            <v>1000</v>
          </cell>
          <cell r="H26">
            <v>2000</v>
          </cell>
          <cell r="I26">
            <v>400</v>
          </cell>
          <cell r="J26">
            <v>1900</v>
          </cell>
          <cell r="K26">
            <v>900</v>
          </cell>
          <cell r="L26">
            <v>850</v>
          </cell>
          <cell r="M26">
            <v>300</v>
          </cell>
          <cell r="N26">
            <v>1000</v>
          </cell>
          <cell r="O26">
            <v>1000</v>
          </cell>
          <cell r="P26">
            <v>1300</v>
          </cell>
          <cell r="Q26">
            <v>1000</v>
          </cell>
        </row>
        <row r="27">
          <cell r="A27" t="str">
            <v>5.</v>
          </cell>
          <cell r="B27" t="str">
            <v>Суточные в пределах норм</v>
          </cell>
          <cell r="C27" t="str">
            <v>тыс.руб.</v>
          </cell>
          <cell r="D27">
            <v>5</v>
          </cell>
          <cell r="E27">
            <v>84</v>
          </cell>
          <cell r="F27">
            <v>3</v>
          </cell>
          <cell r="G27">
            <v>112</v>
          </cell>
          <cell r="H27">
            <v>140</v>
          </cell>
          <cell r="I27">
            <v>2</v>
          </cell>
          <cell r="J27">
            <v>96</v>
          </cell>
          <cell r="K27">
            <v>2</v>
          </cell>
          <cell r="L27">
            <v>8</v>
          </cell>
          <cell r="M27">
            <v>1</v>
          </cell>
          <cell r="N27">
            <v>3</v>
          </cell>
          <cell r="O27">
            <v>16</v>
          </cell>
          <cell r="P27">
            <v>6</v>
          </cell>
          <cell r="Q27">
            <v>5.6</v>
          </cell>
          <cell r="S27">
            <v>483.6</v>
          </cell>
        </row>
        <row r="28">
          <cell r="B28" t="str">
            <v xml:space="preserve"> - размер суточных</v>
          </cell>
          <cell r="C28" t="str">
            <v>руб.</v>
          </cell>
          <cell r="D28">
            <v>200</v>
          </cell>
          <cell r="E28">
            <v>200</v>
          </cell>
          <cell r="F28">
            <v>200</v>
          </cell>
          <cell r="G28">
            <v>200</v>
          </cell>
          <cell r="H28">
            <v>400</v>
          </cell>
          <cell r="I28">
            <v>200</v>
          </cell>
          <cell r="J28">
            <v>400</v>
          </cell>
          <cell r="K28">
            <v>200</v>
          </cell>
          <cell r="L28">
            <v>200</v>
          </cell>
          <cell r="M28">
            <v>200</v>
          </cell>
          <cell r="N28">
            <v>200</v>
          </cell>
          <cell r="O28">
            <v>200</v>
          </cell>
          <cell r="P28">
            <v>200</v>
          </cell>
          <cell r="Q28">
            <v>200</v>
          </cell>
        </row>
        <row r="29">
          <cell r="A29" t="str">
            <v>6.</v>
          </cell>
          <cell r="B29" t="str">
            <v>Оформление виз, паспортов и т.п.</v>
          </cell>
          <cell r="C29" t="str">
            <v>тыс.руб.</v>
          </cell>
          <cell r="S29">
            <v>0</v>
          </cell>
        </row>
        <row r="30">
          <cell r="B30" t="str">
            <v>Расходы на &lt;_______________&gt;</v>
          </cell>
          <cell r="S30">
            <v>0</v>
          </cell>
        </row>
        <row r="31">
          <cell r="B31" t="str">
            <v>Расходы на &lt;_______________&gt;</v>
          </cell>
          <cell r="S31">
            <v>0</v>
          </cell>
        </row>
        <row r="32">
          <cell r="B32" t="str">
            <v>Расходы на &lt;_______________&gt;</v>
          </cell>
          <cell r="S32">
            <v>0</v>
          </cell>
        </row>
        <row r="34">
          <cell r="A34" t="str">
            <v>10.</v>
          </cell>
          <cell r="B34" t="str">
            <v>Всего расходов</v>
          </cell>
          <cell r="C34" t="str">
            <v>тыс.руб.</v>
          </cell>
          <cell r="D34">
            <v>236.05</v>
          </cell>
          <cell r="E34">
            <v>581</v>
          </cell>
          <cell r="F34">
            <v>31.95</v>
          </cell>
          <cell r="G34">
            <v>1014</v>
          </cell>
          <cell r="H34">
            <v>1956</v>
          </cell>
          <cell r="I34">
            <v>12</v>
          </cell>
          <cell r="J34">
            <v>1042</v>
          </cell>
          <cell r="K34">
            <v>18.8</v>
          </cell>
          <cell r="L34">
            <v>294</v>
          </cell>
          <cell r="M34">
            <v>28.5</v>
          </cell>
          <cell r="N34">
            <v>18</v>
          </cell>
          <cell r="O34">
            <v>174</v>
          </cell>
          <cell r="P34">
            <v>105</v>
          </cell>
          <cell r="Q34">
            <v>41.6</v>
          </cell>
          <cell r="S34">
            <v>5552.9000000000005</v>
          </cell>
        </row>
      </sheetData>
      <sheetData sheetId="25">
        <row r="6">
          <cell r="B6" t="str">
            <v>страхование имущества</v>
          </cell>
          <cell r="C6" t="str">
            <v>Всего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 t="e">
            <v>#NAME?</v>
          </cell>
          <cell r="M6" t="e">
            <v>#NAME?</v>
          </cell>
          <cell r="N6" t="e">
            <v>#NAME?</v>
          </cell>
          <cell r="O6" t="e">
            <v>#NAME?</v>
          </cell>
        </row>
        <row r="7">
          <cell r="C7" t="str">
            <v xml:space="preserve">    в том числе:</v>
          </cell>
        </row>
        <row r="8">
          <cell r="C8" t="str">
            <v xml:space="preserve">Страховщик ОАО "ЛИДЕР". договор № И4-0705 от 26.01.2005 г. . Затраты за период </v>
          </cell>
          <cell r="K8">
            <v>0</v>
          </cell>
          <cell r="L8" t="e">
            <v>#NAME?</v>
          </cell>
          <cell r="M8" t="e">
            <v>#NAME?</v>
          </cell>
          <cell r="N8" t="e">
            <v>#NAME?</v>
          </cell>
          <cell r="O8" t="e">
            <v>#NAME?</v>
          </cell>
        </row>
        <row r="9">
          <cell r="C9" t="str">
            <v>договор № ___ от ____</v>
          </cell>
          <cell r="L9" t="e">
            <v>#NAME?</v>
          </cell>
          <cell r="M9" t="e">
            <v>#NAME?</v>
          </cell>
          <cell r="N9" t="e">
            <v>#NAME?</v>
          </cell>
          <cell r="O9" t="e">
            <v>#NAME?</v>
          </cell>
        </row>
        <row r="10">
          <cell r="C10" t="str">
            <v>договор № ___ от ____</v>
          </cell>
          <cell r="L10" t="e">
            <v>#NAME?</v>
          </cell>
          <cell r="M10" t="e">
            <v>#NAME?</v>
          </cell>
          <cell r="N10" t="e">
            <v>#NAME?</v>
          </cell>
          <cell r="O10" t="e">
            <v>#NAME?</v>
          </cell>
        </row>
        <row r="11">
          <cell r="C11" t="str">
            <v>Добавить строки</v>
          </cell>
        </row>
        <row r="12">
          <cell r="B12" t="str">
            <v>страхование ответственности опасных произв.объектов</v>
          </cell>
          <cell r="C12" t="str">
            <v>Всего</v>
          </cell>
          <cell r="G12">
            <v>0</v>
          </cell>
          <cell r="H12">
            <v>0</v>
          </cell>
          <cell r="I12">
            <v>345</v>
          </cell>
          <cell r="J12">
            <v>345</v>
          </cell>
          <cell r="K12">
            <v>370.875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</row>
        <row r="13">
          <cell r="C13" t="str">
            <v xml:space="preserve">    в том числе:</v>
          </cell>
        </row>
        <row r="14">
          <cell r="C14" t="str">
            <v>Страховщик ОСАО "Лидер". Договор № ГЗ-11605  от 30.06.2005. Затраты за период</v>
          </cell>
          <cell r="I14">
            <v>345</v>
          </cell>
          <cell r="J14">
            <v>345</v>
          </cell>
          <cell r="K14">
            <v>370.875</v>
          </cell>
          <cell r="L14" t="e">
            <v>#NAME?</v>
          </cell>
          <cell r="M14" t="e">
            <v>#NAME?</v>
          </cell>
          <cell r="N14" t="e">
            <v>#NAME?</v>
          </cell>
          <cell r="O14" t="e">
            <v>#NAME?</v>
          </cell>
        </row>
        <row r="15">
          <cell r="C15" t="str">
            <v>договор № ___ от ____</v>
          </cell>
          <cell r="L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</row>
        <row r="16">
          <cell r="C16" t="str">
            <v>договор № ___ от ____</v>
          </cell>
          <cell r="L16" t="e">
            <v>#NAME?</v>
          </cell>
          <cell r="M16" t="e">
            <v>#NAME?</v>
          </cell>
          <cell r="N16" t="e">
            <v>#NAME?</v>
          </cell>
          <cell r="O16" t="e">
            <v>#NAME?</v>
          </cell>
        </row>
        <row r="17">
          <cell r="C17" t="str">
            <v>Добавить строки</v>
          </cell>
        </row>
        <row r="18">
          <cell r="B18" t="str">
            <v>страхование ответственности гидротехн.сооружений</v>
          </cell>
          <cell r="C18" t="str">
            <v>Всего</v>
          </cell>
          <cell r="G18">
            <v>0</v>
          </cell>
          <cell r="H18">
            <v>0</v>
          </cell>
          <cell r="I18">
            <v>111</v>
          </cell>
          <cell r="J18">
            <v>111</v>
          </cell>
          <cell r="K18">
            <v>119.325</v>
          </cell>
          <cell r="L18" t="e">
            <v>#NAME?</v>
          </cell>
          <cell r="M18" t="e">
            <v>#NAME?</v>
          </cell>
          <cell r="N18" t="e">
            <v>#NAME?</v>
          </cell>
          <cell r="O18" t="e">
            <v>#NAME?</v>
          </cell>
        </row>
        <row r="19">
          <cell r="C19" t="str">
            <v xml:space="preserve">    в том числе:</v>
          </cell>
        </row>
        <row r="20">
          <cell r="C20" t="str">
            <v>Страховщик ОСАО "Лидер". Договор № ГЗ-11605  от 30.06.2005. Затраты за период</v>
          </cell>
          <cell r="I20">
            <v>111</v>
          </cell>
          <cell r="J20">
            <v>111</v>
          </cell>
          <cell r="K20">
            <v>119.325</v>
          </cell>
          <cell r="L20" t="e">
            <v>#NAME?</v>
          </cell>
          <cell r="M20" t="e">
            <v>#NAME?</v>
          </cell>
          <cell r="N20" t="e">
            <v>#NAME?</v>
          </cell>
          <cell r="O20" t="e">
            <v>#NAME?</v>
          </cell>
        </row>
        <row r="21">
          <cell r="C21" t="str">
            <v>договор № ___ от ____</v>
          </cell>
          <cell r="L21" t="e">
            <v>#NAME?</v>
          </cell>
          <cell r="M21" t="e">
            <v>#NAME?</v>
          </cell>
          <cell r="N21" t="e">
            <v>#NAME?</v>
          </cell>
          <cell r="O21" t="e">
            <v>#NAME?</v>
          </cell>
        </row>
        <row r="22">
          <cell r="C22" t="str">
            <v>договор № ___ от ____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</row>
        <row r="23">
          <cell r="C23" t="str">
            <v>Добавить строки</v>
          </cell>
        </row>
        <row r="24">
          <cell r="B24" t="str">
            <v xml:space="preserve">страхование ГО владельцев АТС </v>
          </cell>
          <cell r="C24" t="str">
            <v>Всего</v>
          </cell>
          <cell r="G24">
            <v>0</v>
          </cell>
          <cell r="H24">
            <v>8.27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</row>
        <row r="25">
          <cell r="C25" t="str">
            <v xml:space="preserve">    в том числе:</v>
          </cell>
        </row>
        <row r="26">
          <cell r="C26" t="str">
            <v>Страховщик ОАО "СОГАЗ". договор от 03.04.2006. Затраты за период</v>
          </cell>
          <cell r="H26">
            <v>8.27</v>
          </cell>
          <cell r="K26">
            <v>0</v>
          </cell>
          <cell r="L26" t="e">
            <v>#NAME?</v>
          </cell>
          <cell r="M26" t="e">
            <v>#NAME?</v>
          </cell>
          <cell r="N26" t="e">
            <v>#NAME?</v>
          </cell>
          <cell r="O26" t="e">
            <v>#NAME?</v>
          </cell>
        </row>
        <row r="27">
          <cell r="C27" t="str">
            <v>договор № ___ от ____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</row>
        <row r="28">
          <cell r="C28" t="str">
            <v>договор № ___ от ____</v>
          </cell>
          <cell r="L28" t="e">
            <v>#NAME?</v>
          </cell>
          <cell r="M28" t="e">
            <v>#NAME?</v>
          </cell>
          <cell r="N28" t="e">
            <v>#NAME?</v>
          </cell>
          <cell r="O28" t="e">
            <v>#NAME?</v>
          </cell>
        </row>
        <row r="29">
          <cell r="C29" t="str">
            <v>Добавить строки</v>
          </cell>
        </row>
        <row r="30">
          <cell r="B30" t="str">
            <v>страх.работников от несчастных случаев</v>
          </cell>
          <cell r="C30" t="str">
            <v>Всего</v>
          </cell>
          <cell r="G30">
            <v>0</v>
          </cell>
          <cell r="H30">
            <v>450.87</v>
          </cell>
          <cell r="I30">
            <v>621</v>
          </cell>
          <cell r="J30">
            <v>621</v>
          </cell>
          <cell r="K30">
            <v>667.57500000000005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</row>
        <row r="31">
          <cell r="C31" t="str">
            <v xml:space="preserve">    в том числе:</v>
          </cell>
        </row>
        <row r="32">
          <cell r="C32" t="str">
            <v>Страховщик ОАО "РОСНО". договор № Ж2-61033206--В72/32-11 от 01.04.06г. . Затраты за период</v>
          </cell>
          <cell r="I32">
            <v>621</v>
          </cell>
          <cell r="J32">
            <v>621</v>
          </cell>
          <cell r="K32">
            <v>667.57500000000005</v>
          </cell>
          <cell r="L32" t="e">
            <v>#NAME?</v>
          </cell>
          <cell r="M32" t="e">
            <v>#NAME?</v>
          </cell>
          <cell r="N32" t="e">
            <v>#NAME?</v>
          </cell>
          <cell r="O32" t="e">
            <v>#NAME?</v>
          </cell>
        </row>
        <row r="33">
          <cell r="C33" t="str">
            <v>договор № ___ от ____</v>
          </cell>
          <cell r="H33">
            <v>450.87</v>
          </cell>
          <cell r="L33" t="e">
            <v>#NAME?</v>
          </cell>
          <cell r="M33" t="e">
            <v>#NAME?</v>
          </cell>
          <cell r="N33" t="e">
            <v>#NAME?</v>
          </cell>
          <cell r="O33" t="e">
            <v>#NAME?</v>
          </cell>
        </row>
        <row r="34">
          <cell r="C34" t="str">
            <v>договор № ___ от ____</v>
          </cell>
          <cell r="L34" t="e">
            <v>#NAME?</v>
          </cell>
          <cell r="M34" t="e">
            <v>#NAME?</v>
          </cell>
          <cell r="N34" t="e">
            <v>#NAME?</v>
          </cell>
          <cell r="O34" t="e">
            <v>#NAME?</v>
          </cell>
        </row>
        <row r="35">
          <cell r="C35" t="str">
            <v>Добавить строки</v>
          </cell>
        </row>
        <row r="36">
          <cell r="B36" t="str">
            <v>Добровольное медицинское страхование</v>
          </cell>
          <cell r="C36" t="str">
            <v>Всего</v>
          </cell>
          <cell r="G36">
            <v>0</v>
          </cell>
          <cell r="H36">
            <v>0</v>
          </cell>
          <cell r="I36">
            <v>4420</v>
          </cell>
          <cell r="J36">
            <v>4420</v>
          </cell>
          <cell r="K36">
            <v>4751.5</v>
          </cell>
          <cell r="L36" t="e">
            <v>#NAME?</v>
          </cell>
          <cell r="M36" t="e">
            <v>#NAME?</v>
          </cell>
          <cell r="N36" t="e">
            <v>#NAME?</v>
          </cell>
          <cell r="O36" t="e">
            <v>#NAME?</v>
          </cell>
        </row>
        <row r="37">
          <cell r="C37" t="str">
            <v xml:space="preserve">    в том числе:</v>
          </cell>
        </row>
        <row r="38">
          <cell r="C38" t="str">
            <v>Страховщик ОАО "РОСНО". договор № РМП2-61033006-В72/32-11 от 20.02.06 г. . Затраты за период</v>
          </cell>
          <cell r="I38">
            <v>4420</v>
          </cell>
          <cell r="J38">
            <v>4420</v>
          </cell>
          <cell r="K38">
            <v>4751.5</v>
          </cell>
          <cell r="L38" t="e">
            <v>#NAME?</v>
          </cell>
          <cell r="M38" t="e">
            <v>#NAME?</v>
          </cell>
          <cell r="N38" t="e">
            <v>#NAME?</v>
          </cell>
          <cell r="O38" t="e">
            <v>#NAME?</v>
          </cell>
        </row>
        <row r="39">
          <cell r="C39" t="str">
            <v>договор № ___ от ____</v>
          </cell>
          <cell r="L39" t="e">
            <v>#NAME?</v>
          </cell>
          <cell r="M39" t="e">
            <v>#NAME?</v>
          </cell>
          <cell r="N39" t="e">
            <v>#NAME?</v>
          </cell>
          <cell r="O39" t="e">
            <v>#NAME?</v>
          </cell>
        </row>
        <row r="40">
          <cell r="C40" t="str">
            <v>договор № ___ от ____</v>
          </cell>
          <cell r="L40" t="e">
            <v>#NAME?</v>
          </cell>
          <cell r="M40" t="e">
            <v>#NAME?</v>
          </cell>
          <cell r="N40" t="e">
            <v>#NAME?</v>
          </cell>
          <cell r="O40" t="e">
            <v>#NAME?</v>
          </cell>
        </row>
        <row r="41">
          <cell r="C41" t="str">
            <v>Добавить строки</v>
          </cell>
        </row>
        <row r="42">
          <cell r="B42" t="str">
            <v>Страхование автотранспорта</v>
          </cell>
          <cell r="C42" t="str">
            <v>Всего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</row>
        <row r="43">
          <cell r="C43" t="str">
            <v xml:space="preserve">    в том числе:</v>
          </cell>
        </row>
        <row r="44">
          <cell r="C44" t="str">
            <v xml:space="preserve">Страховщик ОАО "СОГАЗ". 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</row>
        <row r="45">
          <cell r="C45" t="str">
            <v>договор № ___ от ____</v>
          </cell>
          <cell r="K45">
            <v>0</v>
          </cell>
          <cell r="L45" t="e">
            <v>#NAME?</v>
          </cell>
          <cell r="M45" t="e">
            <v>#NAME?</v>
          </cell>
          <cell r="N45" t="e">
            <v>#NAME?</v>
          </cell>
          <cell r="O45" t="e">
            <v>#NAME?</v>
          </cell>
        </row>
        <row r="46">
          <cell r="C46" t="str">
            <v>договор № ___ от ____</v>
          </cell>
          <cell r="L46" t="e">
            <v>#NAME?</v>
          </cell>
          <cell r="M46" t="e">
            <v>#NAME?</v>
          </cell>
          <cell r="N46" t="e">
            <v>#NAME?</v>
          </cell>
          <cell r="O46" t="e">
            <v>#NAME?</v>
          </cell>
        </row>
        <row r="47">
          <cell r="C47" t="str">
            <v>Добавить строки</v>
          </cell>
        </row>
        <row r="49">
          <cell r="G49">
            <v>0</v>
          </cell>
          <cell r="H49">
            <v>459.14</v>
          </cell>
          <cell r="I49">
            <v>5497</v>
          </cell>
          <cell r="J49">
            <v>5497</v>
          </cell>
          <cell r="K49">
            <v>5909.2749999999996</v>
          </cell>
          <cell r="L49" t="e">
            <v>#NAME?</v>
          </cell>
          <cell r="M49" t="e">
            <v>#NAME?</v>
          </cell>
          <cell r="N49" t="e">
            <v>#NAME?</v>
          </cell>
          <cell r="O49" t="e">
            <v>#NAME?</v>
          </cell>
        </row>
      </sheetData>
      <sheetData sheetId="26">
        <row r="6">
          <cell r="B6" t="str">
            <v>&lt;Наименование работ 1&gt;</v>
          </cell>
          <cell r="C6" t="str">
            <v>Всего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 t="e">
            <v>#NAME?</v>
          </cell>
          <cell r="M6" t="e">
            <v>#NAME?</v>
          </cell>
          <cell r="N6" t="e">
            <v>#NAME?</v>
          </cell>
          <cell r="O6" t="e">
            <v>#NAME?</v>
          </cell>
        </row>
        <row r="7">
          <cell r="C7" t="str">
            <v xml:space="preserve">    в том числе:</v>
          </cell>
        </row>
        <row r="8">
          <cell r="C8" t="str">
            <v>договор № ___ от ____</v>
          </cell>
          <cell r="L8" t="e">
            <v>#NAME?</v>
          </cell>
          <cell r="M8" t="e">
            <v>#NAME?</v>
          </cell>
          <cell r="N8" t="e">
            <v>#NAME?</v>
          </cell>
          <cell r="O8" t="e">
            <v>#NAME?</v>
          </cell>
        </row>
        <row r="9">
          <cell r="C9" t="str">
            <v>договор № ___ от ____</v>
          </cell>
          <cell r="L9" t="e">
            <v>#NAME?</v>
          </cell>
          <cell r="M9" t="e">
            <v>#NAME?</v>
          </cell>
          <cell r="N9" t="e">
            <v>#NAME?</v>
          </cell>
          <cell r="O9" t="e">
            <v>#NAME?</v>
          </cell>
        </row>
        <row r="10">
          <cell r="C10" t="str">
            <v>договор № ___ от ____</v>
          </cell>
          <cell r="L10" t="e">
            <v>#NAME?</v>
          </cell>
          <cell r="M10" t="e">
            <v>#NAME?</v>
          </cell>
          <cell r="N10" t="e">
            <v>#NAME?</v>
          </cell>
          <cell r="O10" t="e">
            <v>#NAME?</v>
          </cell>
        </row>
        <row r="11">
          <cell r="C11" t="str">
            <v>Добавить строки</v>
          </cell>
        </row>
        <row r="12">
          <cell r="B12" t="str">
            <v>&lt;Наименование работ 2&gt;</v>
          </cell>
          <cell r="C12" t="str">
            <v>Всего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</row>
        <row r="13">
          <cell r="C13" t="str">
            <v xml:space="preserve">    в том числе:</v>
          </cell>
        </row>
        <row r="14">
          <cell r="C14" t="str">
            <v>договор № ___ от ____</v>
          </cell>
          <cell r="L14" t="e">
            <v>#NAME?</v>
          </cell>
          <cell r="M14" t="e">
            <v>#NAME?</v>
          </cell>
          <cell r="N14" t="e">
            <v>#NAME?</v>
          </cell>
          <cell r="O14" t="e">
            <v>#NAME?</v>
          </cell>
        </row>
        <row r="15">
          <cell r="C15" t="str">
            <v>договор № ___ от ____</v>
          </cell>
          <cell r="L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</row>
        <row r="16">
          <cell r="C16" t="str">
            <v>договор № ___ от ____</v>
          </cell>
          <cell r="L16" t="e">
            <v>#NAME?</v>
          </cell>
          <cell r="M16" t="e">
            <v>#NAME?</v>
          </cell>
          <cell r="N16" t="e">
            <v>#NAME?</v>
          </cell>
          <cell r="O16" t="e">
            <v>#NAME?</v>
          </cell>
        </row>
        <row r="17">
          <cell r="C17" t="str">
            <v>Добавить строки</v>
          </cell>
        </row>
        <row r="18">
          <cell r="B18" t="str">
            <v>&lt;Наименование работ 3&gt;</v>
          </cell>
          <cell r="C18" t="str">
            <v>Всего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e">
            <v>#NAME?</v>
          </cell>
          <cell r="M18" t="e">
            <v>#NAME?</v>
          </cell>
          <cell r="N18" t="e">
            <v>#NAME?</v>
          </cell>
          <cell r="O18" t="e">
            <v>#NAME?</v>
          </cell>
        </row>
        <row r="19">
          <cell r="C19" t="str">
            <v xml:space="preserve">    в том числе:</v>
          </cell>
        </row>
        <row r="20">
          <cell r="C20" t="str">
            <v>договор № ___ от ____</v>
          </cell>
          <cell r="L20" t="e">
            <v>#NAME?</v>
          </cell>
          <cell r="M20" t="e">
            <v>#NAME?</v>
          </cell>
          <cell r="N20" t="e">
            <v>#NAME?</v>
          </cell>
          <cell r="O20" t="e">
            <v>#NAME?</v>
          </cell>
        </row>
        <row r="21">
          <cell r="C21" t="str">
            <v>договор № ___ от ____</v>
          </cell>
          <cell r="L21" t="e">
            <v>#NAME?</v>
          </cell>
          <cell r="M21" t="e">
            <v>#NAME?</v>
          </cell>
          <cell r="N21" t="e">
            <v>#NAME?</v>
          </cell>
          <cell r="O21" t="e">
            <v>#NAME?</v>
          </cell>
        </row>
        <row r="22">
          <cell r="C22" t="str">
            <v>договор № ___ от ____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</row>
        <row r="23">
          <cell r="C23" t="str">
            <v>Добавить строки</v>
          </cell>
        </row>
        <row r="26"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 t="e">
            <v>#NAME?</v>
          </cell>
          <cell r="M26" t="e">
            <v>#NAME?</v>
          </cell>
          <cell r="N26" t="e">
            <v>#NAME?</v>
          </cell>
          <cell r="O26" t="e">
            <v>#NAME?</v>
          </cell>
        </row>
      </sheetData>
      <sheetData sheetId="27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 t="e">
            <v>#NAME?</v>
          </cell>
          <cell r="M6" t="e">
            <v>#NAME?</v>
          </cell>
          <cell r="N6" t="e">
            <v>#NAME?</v>
          </cell>
          <cell r="O6" t="e">
            <v>#NAME?</v>
          </cell>
        </row>
        <row r="8">
          <cell r="B8" t="str">
            <v>договор № ___ от ____ (объект 1)</v>
          </cell>
          <cell r="D8" t="str">
            <v>договор № ___ от ____ (объект 1)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e">
            <v>#NAME?</v>
          </cell>
          <cell r="M8" t="e">
            <v>#NAME?</v>
          </cell>
          <cell r="N8" t="e">
            <v>#NAME?</v>
          </cell>
          <cell r="O8" t="e">
            <v>#NAME?</v>
          </cell>
        </row>
        <row r="9">
          <cell r="B9" t="str">
            <v>арендная плата</v>
          </cell>
          <cell r="D9" t="str">
            <v>договор № ___ от ____ (объект 1)</v>
          </cell>
          <cell r="L9" t="e">
            <v>#NAME?</v>
          </cell>
          <cell r="M9" t="e">
            <v>#NAME?</v>
          </cell>
          <cell r="N9" t="e">
            <v>#NAME?</v>
          </cell>
          <cell r="O9" t="e">
            <v>#NAME?</v>
          </cell>
        </row>
        <row r="10">
          <cell r="B10" t="str">
            <v>амортизация*</v>
          </cell>
          <cell r="D10" t="str">
            <v>договор № ___ от ____ (объект 1)</v>
          </cell>
          <cell r="L10" t="e">
            <v>#NAME?</v>
          </cell>
          <cell r="M10" t="e">
            <v>#NAME?</v>
          </cell>
          <cell r="N10" t="e">
            <v>#NAME?</v>
          </cell>
          <cell r="O10" t="e">
            <v>#NAME?</v>
          </cell>
        </row>
        <row r="11">
          <cell r="B11" t="str">
            <v>договор № ___ от ____ (объект 2)</v>
          </cell>
          <cell r="D11" t="str">
            <v>договор № ___ от ____ (объект 2)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 t="e">
            <v>#NAME?</v>
          </cell>
          <cell r="M11" t="e">
            <v>#NAME?</v>
          </cell>
          <cell r="N11" t="e">
            <v>#NAME?</v>
          </cell>
          <cell r="O11" t="e">
            <v>#NAME?</v>
          </cell>
        </row>
        <row r="12">
          <cell r="B12" t="str">
            <v>арендная плата</v>
          </cell>
          <cell r="D12" t="str">
            <v>договор № ___ от ____ (объект 2)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</row>
        <row r="13">
          <cell r="B13" t="str">
            <v>амортизация*</v>
          </cell>
          <cell r="D13" t="str">
            <v>договор № ___ от ____ (объект 2)</v>
          </cell>
          <cell r="L13" t="e">
            <v>#NAME?</v>
          </cell>
          <cell r="M13" t="e">
            <v>#NAME?</v>
          </cell>
          <cell r="N13" t="e">
            <v>#NAME?</v>
          </cell>
          <cell r="O13" t="e">
            <v>#NAME?</v>
          </cell>
        </row>
        <row r="14">
          <cell r="B14" t="str">
            <v>договор № ___ от ____ (объект 3)</v>
          </cell>
          <cell r="D14" t="str">
            <v>договор № ___ от ____ (объект 3)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 t="e">
            <v>#NAME?</v>
          </cell>
          <cell r="O14" t="e">
            <v>#NAME?</v>
          </cell>
        </row>
        <row r="15">
          <cell r="B15" t="str">
            <v>арендная плата</v>
          </cell>
          <cell r="D15" t="str">
            <v>договор № ___ от ____ (объект 3)</v>
          </cell>
          <cell r="L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</row>
        <row r="16">
          <cell r="B16" t="str">
            <v>амортизация*</v>
          </cell>
          <cell r="D16" t="str">
            <v>договор № ___ от ____ (объект 3)</v>
          </cell>
          <cell r="L16" t="e">
            <v>#NAME?</v>
          </cell>
          <cell r="M16" t="e">
            <v>#NAME?</v>
          </cell>
          <cell r="N16" t="e">
            <v>#NAME?</v>
          </cell>
          <cell r="O16" t="e">
            <v>#NAME?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e">
            <v>#NAME?</v>
          </cell>
          <cell r="M18" t="e">
            <v>#NAME?</v>
          </cell>
          <cell r="N18" t="e">
            <v>#NAME?</v>
          </cell>
          <cell r="O18" t="e">
            <v>#NAME?</v>
          </cell>
        </row>
        <row r="20">
          <cell r="B20" t="str">
            <v>договор № ___ от ____ (объект 1)</v>
          </cell>
          <cell r="D20" t="str">
            <v>договор № ___ от ____ (объект 1)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 t="e">
            <v>#NAME?</v>
          </cell>
          <cell r="M20" t="e">
            <v>#NAME?</v>
          </cell>
          <cell r="N20" t="e">
            <v>#NAME?</v>
          </cell>
          <cell r="O20" t="e">
            <v>#NAME?</v>
          </cell>
        </row>
        <row r="21">
          <cell r="B21" t="str">
            <v>арендная плата</v>
          </cell>
          <cell r="D21" t="str">
            <v>договор № ___ от ____ (объект 1)</v>
          </cell>
          <cell r="L21" t="e">
            <v>#NAME?</v>
          </cell>
          <cell r="M21" t="e">
            <v>#NAME?</v>
          </cell>
          <cell r="N21" t="e">
            <v>#NAME?</v>
          </cell>
          <cell r="O21" t="e">
            <v>#NAME?</v>
          </cell>
        </row>
        <row r="22">
          <cell r="B22" t="str">
            <v>амортизация*</v>
          </cell>
          <cell r="D22" t="str">
            <v>договор № ___ от ____ (объект 1)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</row>
        <row r="23">
          <cell r="B23" t="str">
            <v>договор № ___ от ____ (объект 2)</v>
          </cell>
          <cell r="D23" t="str">
            <v>договор № ___ от ____ (объект 2)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</row>
        <row r="24">
          <cell r="B24" t="str">
            <v>арендная плата</v>
          </cell>
          <cell r="D24" t="str">
            <v>договор № ___ от ____ (объект 2)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</row>
        <row r="25">
          <cell r="B25" t="str">
            <v>амортизация*</v>
          </cell>
          <cell r="D25" t="str">
            <v>договор № ___ от ____ (объект 2)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</row>
        <row r="26">
          <cell r="B26" t="str">
            <v>договор № ___ от ____ (объект 3)</v>
          </cell>
          <cell r="D26" t="str">
            <v>договор № ___ от ____ (объект 3)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e">
            <v>#NAME?</v>
          </cell>
          <cell r="M26" t="e">
            <v>#NAME?</v>
          </cell>
          <cell r="N26" t="e">
            <v>#NAME?</v>
          </cell>
          <cell r="O26" t="e">
            <v>#NAME?</v>
          </cell>
        </row>
        <row r="27">
          <cell r="B27" t="str">
            <v>арендная плата</v>
          </cell>
          <cell r="D27" t="str">
            <v>договор № ___ от ____ (объект 3)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</row>
        <row r="28">
          <cell r="B28" t="str">
            <v>амортизация*</v>
          </cell>
          <cell r="D28" t="str">
            <v>договор № ___ от ____ (объект 3)</v>
          </cell>
          <cell r="L28" t="e">
            <v>#NAME?</v>
          </cell>
          <cell r="M28" t="e">
            <v>#NAME?</v>
          </cell>
          <cell r="N28" t="e">
            <v>#NAME?</v>
          </cell>
          <cell r="O28" t="e">
            <v>#NAME?</v>
          </cell>
        </row>
        <row r="30"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</row>
      </sheetData>
      <sheetData sheetId="28">
        <row r="6">
          <cell r="E6">
            <v>688.47</v>
          </cell>
          <cell r="F6">
            <v>688.47</v>
          </cell>
          <cell r="G6">
            <v>1161.54</v>
          </cell>
          <cell r="H6">
            <v>1161.54</v>
          </cell>
          <cell r="I6">
            <v>1248.6554999999998</v>
          </cell>
          <cell r="J6" t="e">
            <v>#NAME?</v>
          </cell>
          <cell r="K6" t="e">
            <v>#NAME?</v>
          </cell>
          <cell r="L6" t="e">
            <v>#NAME?</v>
          </cell>
          <cell r="M6" t="e">
            <v>#NAME?</v>
          </cell>
        </row>
        <row r="7">
          <cell r="E7">
            <v>1238.98</v>
          </cell>
          <cell r="F7">
            <v>1238.98</v>
          </cell>
          <cell r="G7">
            <v>3427</v>
          </cell>
          <cell r="H7">
            <v>3427</v>
          </cell>
          <cell r="I7">
            <v>3684.0250000000001</v>
          </cell>
          <cell r="J7" t="e">
            <v>#NAME?</v>
          </cell>
          <cell r="K7" t="e">
            <v>#NAME?</v>
          </cell>
          <cell r="L7" t="e">
            <v>#NAME?</v>
          </cell>
          <cell r="M7" t="e">
            <v>#NAME?</v>
          </cell>
        </row>
        <row r="8">
          <cell r="E8">
            <v>899.45</v>
          </cell>
          <cell r="F8">
            <v>899.45</v>
          </cell>
          <cell r="G8">
            <v>1608.03</v>
          </cell>
          <cell r="H8">
            <v>1608.03</v>
          </cell>
          <cell r="I8">
            <v>1728.6322499999999</v>
          </cell>
          <cell r="J8" t="e">
            <v>#NAME?</v>
          </cell>
          <cell r="K8" t="e">
            <v>#NAME?</v>
          </cell>
          <cell r="L8" t="e">
            <v>#NAME?</v>
          </cell>
          <cell r="M8" t="e">
            <v>#NAME?</v>
          </cell>
        </row>
        <row r="9">
          <cell r="E9">
            <v>171.49</v>
          </cell>
          <cell r="F9">
            <v>171.49</v>
          </cell>
          <cell r="G9">
            <v>180</v>
          </cell>
          <cell r="H9">
            <v>180</v>
          </cell>
          <cell r="I9">
            <v>193.5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</row>
        <row r="11">
          <cell r="B11" t="str">
            <v>Профосмотр, флюрографическое обследование</v>
          </cell>
          <cell r="E11">
            <v>171.49</v>
          </cell>
          <cell r="F11">
            <v>171.49</v>
          </cell>
          <cell r="G11">
            <v>180</v>
          </cell>
          <cell r="H11">
            <v>180</v>
          </cell>
          <cell r="I11">
            <v>193.5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</row>
        <row r="12">
          <cell r="B12" t="str">
            <v xml:space="preserve">предмет&lt;_________&gt; договор № ___ от ____ 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B13" t="str">
            <v xml:space="preserve">предмет&lt;_________&gt; договор № ___ от ____ 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</row>
        <row r="15">
          <cell r="E15">
            <v>120</v>
          </cell>
          <cell r="F15">
            <v>120</v>
          </cell>
          <cell r="G15">
            <v>417.2</v>
          </cell>
          <cell r="H15">
            <v>417.2</v>
          </cell>
          <cell r="I15">
            <v>448.49</v>
          </cell>
          <cell r="J15" t="e">
            <v>#NAME?</v>
          </cell>
          <cell r="K15" t="e">
            <v>#NAME?</v>
          </cell>
          <cell r="L15" t="e">
            <v>#NAME?</v>
          </cell>
          <cell r="M15" t="e">
            <v>#NAME?</v>
          </cell>
        </row>
        <row r="16">
          <cell r="B16" t="str">
            <v>Расходы на изготовление плакатов по ТБ, оснащение кабинетов ТБ, на проведение производственного контроля</v>
          </cell>
          <cell r="E16">
            <v>210</v>
          </cell>
          <cell r="F16">
            <v>210</v>
          </cell>
          <cell r="G16">
            <v>1297.9100000000001</v>
          </cell>
          <cell r="H16">
            <v>1297.9100000000001</v>
          </cell>
          <cell r="I16">
            <v>1395.25325</v>
          </cell>
          <cell r="J16" t="e">
            <v>#NAME?</v>
          </cell>
          <cell r="K16" t="e">
            <v>#NAME?</v>
          </cell>
          <cell r="L16" t="e">
            <v>#NAME?</v>
          </cell>
          <cell r="M16" t="e">
            <v>#NAME?</v>
          </cell>
        </row>
        <row r="17">
          <cell r="B17" t="str">
            <v>Расходы на &lt;_______________&gt;</v>
          </cell>
        </row>
        <row r="18">
          <cell r="B18" t="str">
            <v>Расходы на &lt;_______________&gt;</v>
          </cell>
        </row>
        <row r="20">
          <cell r="E20">
            <v>3328.3900000000003</v>
          </cell>
          <cell r="F20">
            <v>3328.3900000000003</v>
          </cell>
          <cell r="G20">
            <v>8091.6799999999994</v>
          </cell>
          <cell r="H20">
            <v>8091.6799999999994</v>
          </cell>
          <cell r="I20">
            <v>8698.5560000000005</v>
          </cell>
          <cell r="J20" t="e">
            <v>#NAME?</v>
          </cell>
          <cell r="K20" t="e">
            <v>#NAME?</v>
          </cell>
          <cell r="L20" t="e">
            <v>#NAME?</v>
          </cell>
          <cell r="M20" t="e">
            <v>#NAME?</v>
          </cell>
        </row>
      </sheetData>
      <sheetData sheetId="29"/>
      <sheetData sheetId="30">
        <row r="6">
          <cell r="D6">
            <v>3911272.72</v>
          </cell>
          <cell r="E6">
            <v>3911272.72</v>
          </cell>
          <cell r="F6">
            <v>7656090.9100000001</v>
          </cell>
          <cell r="G6">
            <v>7656090.9100000001</v>
          </cell>
          <cell r="H6">
            <v>13342000</v>
          </cell>
          <cell r="I6" t="e">
            <v>#NAME?</v>
          </cell>
          <cell r="J6" t="e">
            <v>#NAME?</v>
          </cell>
          <cell r="K6" t="e">
            <v>#NAME?</v>
          </cell>
          <cell r="L6" t="e">
            <v>#NAME?</v>
          </cell>
        </row>
        <row r="7">
          <cell r="I7" t="e">
            <v>#NAME?</v>
          </cell>
          <cell r="J7" t="e">
            <v>#NAME?</v>
          </cell>
          <cell r="K7" t="e">
            <v>#NAME?</v>
          </cell>
          <cell r="L7" t="e">
            <v>#NAME?</v>
          </cell>
        </row>
        <row r="9"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</row>
        <row r="11">
          <cell r="D11">
            <v>3911272.72</v>
          </cell>
          <cell r="E11">
            <v>3911272.72</v>
          </cell>
          <cell r="F11">
            <v>7656090.9100000001</v>
          </cell>
          <cell r="G11">
            <v>7656090.9100000001</v>
          </cell>
          <cell r="H11">
            <v>13342000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  <row r="12">
          <cell r="D12">
            <v>2.2000000000000002</v>
          </cell>
          <cell r="E12">
            <v>2.2000000000000002</v>
          </cell>
          <cell r="F12">
            <v>2.2000000000000002</v>
          </cell>
          <cell r="G12">
            <v>2.2000000000000002</v>
          </cell>
          <cell r="H12">
            <v>2.2000000000000002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</row>
        <row r="13">
          <cell r="D13">
            <v>86047.999840000004</v>
          </cell>
          <cell r="E13">
            <v>86047.999840000004</v>
          </cell>
          <cell r="F13">
            <v>168434.00002000001</v>
          </cell>
          <cell r="G13">
            <v>168434.00002000001</v>
          </cell>
          <cell r="H13">
            <v>293524.00000000006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</row>
      </sheetData>
      <sheetData sheetId="31">
        <row r="6">
          <cell r="D6">
            <v>3935</v>
          </cell>
          <cell r="E6">
            <v>3935</v>
          </cell>
          <cell r="F6">
            <v>16000.01</v>
          </cell>
          <cell r="G6">
            <v>16000.01</v>
          </cell>
          <cell r="H6">
            <v>11430</v>
          </cell>
          <cell r="I6" t="e">
            <v>#NAME?</v>
          </cell>
          <cell r="J6" t="e">
            <v>#NAME?</v>
          </cell>
          <cell r="K6" t="e">
            <v>#NAME?</v>
          </cell>
          <cell r="L6" t="e">
            <v>#NAME?</v>
          </cell>
        </row>
        <row r="8">
          <cell r="B8" t="str">
            <v xml:space="preserve">предмет &lt;______________&gt; договор № ___ от ____ </v>
          </cell>
          <cell r="D8">
            <v>3935</v>
          </cell>
          <cell r="E8">
            <v>3935</v>
          </cell>
          <cell r="F8">
            <v>16000.01</v>
          </cell>
          <cell r="G8">
            <v>16000.01</v>
          </cell>
          <cell r="H8">
            <v>11430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</row>
        <row r="9">
          <cell r="B9" t="str">
            <v xml:space="preserve">предмет &lt;______________&gt; договор № ___ от ____ 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</row>
        <row r="10">
          <cell r="B10" t="str">
            <v xml:space="preserve">предмет &lt;______________&gt; договор № ___ от ____ 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</row>
        <row r="11">
          <cell r="B11" t="str">
            <v xml:space="preserve">предмет &lt;______________&gt; договор № ___ от ____ 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  <row r="13">
          <cell r="D13">
            <v>2510</v>
          </cell>
          <cell r="E13">
            <v>2510</v>
          </cell>
          <cell r="F13">
            <v>0</v>
          </cell>
          <cell r="G13">
            <v>0</v>
          </cell>
          <cell r="H13">
            <v>179260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</row>
        <row r="14"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</row>
        <row r="15"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</row>
        <row r="16"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</row>
        <row r="17"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</row>
        <row r="20">
          <cell r="B20" t="str">
            <v xml:space="preserve">предмет &lt;______________&gt; договор № ___ от ____ 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</row>
        <row r="21">
          <cell r="B21" t="str">
            <v xml:space="preserve">предмет &lt;______________&gt; договор № ___ от ____ 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</row>
        <row r="22">
          <cell r="B22" t="str">
            <v xml:space="preserve">предмет &lt;______________&gt; договор № ___ от ____ 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</row>
        <row r="23">
          <cell r="B23" t="str">
            <v xml:space="preserve">предмет &lt;______________&gt; договор № ___ от ____ 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</row>
        <row r="25">
          <cell r="D25">
            <v>6445</v>
          </cell>
          <cell r="E25">
            <v>6445</v>
          </cell>
          <cell r="F25">
            <v>16000.01</v>
          </cell>
          <cell r="G25">
            <v>16000.01</v>
          </cell>
          <cell r="H25">
            <v>190690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</row>
      </sheetData>
      <sheetData sheetId="32">
        <row r="5">
          <cell r="E5" t="str">
            <v>Сумма кредита</v>
          </cell>
          <cell r="J5" t="str">
            <v>величина процентов</v>
          </cell>
        </row>
        <row r="6">
          <cell r="B6" t="str">
            <v>Банк 1</v>
          </cell>
          <cell r="C6" t="str">
            <v>договор № ___ от ____</v>
          </cell>
          <cell r="J6">
            <v>0</v>
          </cell>
        </row>
        <row r="7">
          <cell r="B7" t="str">
            <v>Банк 2</v>
          </cell>
          <cell r="C7" t="str">
            <v>договор № ___ от ____</v>
          </cell>
          <cell r="J7">
            <v>0</v>
          </cell>
        </row>
        <row r="8">
          <cell r="B8" t="str">
            <v>Банк 3</v>
          </cell>
          <cell r="C8" t="str">
            <v>договор № ___ от ____</v>
          </cell>
          <cell r="J8">
            <v>0</v>
          </cell>
        </row>
        <row r="9">
          <cell r="B9" t="str">
            <v>Банк 3</v>
          </cell>
          <cell r="C9" t="str">
            <v>договор № ___ от ____</v>
          </cell>
          <cell r="J9">
            <v>0</v>
          </cell>
        </row>
        <row r="11">
          <cell r="E11">
            <v>0</v>
          </cell>
          <cell r="H11" t="e">
            <v>#NAME?</v>
          </cell>
          <cell r="I11" t="e">
            <v>#NAME?</v>
          </cell>
          <cell r="J11">
            <v>0</v>
          </cell>
        </row>
        <row r="14">
          <cell r="J14" t="str">
            <v>тыс. руб.</v>
          </cell>
        </row>
        <row r="15">
          <cell r="E15" t="str">
            <v>Сумма кредита</v>
          </cell>
          <cell r="J15" t="str">
            <v>величина процентов</v>
          </cell>
        </row>
        <row r="16">
          <cell r="B16" t="str">
            <v>Банк 1</v>
          </cell>
          <cell r="C16" t="str">
            <v>договор № ___ от ____</v>
          </cell>
          <cell r="J16">
            <v>0</v>
          </cell>
        </row>
        <row r="17">
          <cell r="B17" t="str">
            <v>Банк 2</v>
          </cell>
          <cell r="C17" t="str">
            <v>договор № ___ от ____</v>
          </cell>
          <cell r="J17">
            <v>0</v>
          </cell>
        </row>
        <row r="18">
          <cell r="B18" t="str">
            <v>Банк 3</v>
          </cell>
          <cell r="C18" t="str">
            <v>договор № ___ от ____</v>
          </cell>
          <cell r="J18">
            <v>0</v>
          </cell>
        </row>
        <row r="19">
          <cell r="B19" t="str">
            <v>Банк 3</v>
          </cell>
          <cell r="C19" t="str">
            <v>договор № ___ от ____</v>
          </cell>
          <cell r="J19">
            <v>0</v>
          </cell>
        </row>
        <row r="21">
          <cell r="E21">
            <v>0</v>
          </cell>
          <cell r="H21" t="e">
            <v>#NAME?</v>
          </cell>
          <cell r="I21" t="e">
            <v>#NAME?</v>
          </cell>
          <cell r="J21">
            <v>0</v>
          </cell>
        </row>
      </sheetData>
      <sheetData sheetId="33">
        <row r="7">
          <cell r="B7" t="str">
            <v>Производственное строительство</v>
          </cell>
          <cell r="C7" t="str">
            <v>Всего</v>
          </cell>
          <cell r="H7">
            <v>176743.72500000001</v>
          </cell>
          <cell r="I7">
            <v>176743.72500000001</v>
          </cell>
          <cell r="J7">
            <v>327489</v>
          </cell>
          <cell r="K7">
            <v>327489</v>
          </cell>
          <cell r="L7">
            <v>1511373</v>
          </cell>
          <cell r="M7" t="e">
            <v>#NAME?</v>
          </cell>
          <cell r="N7" t="e">
            <v>#NAME?</v>
          </cell>
          <cell r="O7" t="e">
            <v>#NAME?</v>
          </cell>
          <cell r="P7" t="e">
            <v>#NAME?</v>
          </cell>
        </row>
        <row r="8">
          <cell r="C8" t="str">
            <v xml:space="preserve">    в том числе:</v>
          </cell>
        </row>
        <row r="9">
          <cell r="C9" t="str">
            <v>Эл.тепл.станции</v>
          </cell>
          <cell r="H9">
            <v>169429.848</v>
          </cell>
          <cell r="I9">
            <v>169429.848</v>
          </cell>
          <cell r="J9">
            <v>289528</v>
          </cell>
          <cell r="K9">
            <v>289528</v>
          </cell>
          <cell r="L9">
            <v>1511373</v>
          </cell>
          <cell r="M9" t="e">
            <v>#NAME?</v>
          </cell>
          <cell r="N9" t="e">
            <v>#NAME?</v>
          </cell>
          <cell r="O9" t="e">
            <v>#NAME?</v>
          </cell>
          <cell r="P9" t="e">
            <v>#NAME?</v>
          </cell>
        </row>
        <row r="10">
          <cell r="C10" t="str">
            <v>Тепловые сети</v>
          </cell>
          <cell r="M10" t="e">
            <v>#NAME?</v>
          </cell>
          <cell r="N10" t="e">
            <v>#NAME?</v>
          </cell>
          <cell r="O10" t="e">
            <v>#NAME?</v>
          </cell>
          <cell r="P10" t="e">
            <v>#NAME?</v>
          </cell>
        </row>
        <row r="11">
          <cell r="C11" t="str">
            <v>Оборудование, не входящее в сметы</v>
          </cell>
          <cell r="H11">
            <v>3834.6850000000004</v>
          </cell>
          <cell r="I11">
            <v>3834.6850000000004</v>
          </cell>
          <cell r="J11">
            <v>5085</v>
          </cell>
          <cell r="K11">
            <v>5085</v>
          </cell>
          <cell r="M11" t="e">
            <v>#NAME?</v>
          </cell>
          <cell r="N11" t="e">
            <v>#NAME?</v>
          </cell>
          <cell r="O11" t="e">
            <v>#NAME?</v>
          </cell>
          <cell r="P11" t="e">
            <v>#NAME?</v>
          </cell>
        </row>
        <row r="12">
          <cell r="C12" t="str">
            <v>ПИР б/лет</v>
          </cell>
          <cell r="H12">
            <v>3479.192</v>
          </cell>
          <cell r="I12">
            <v>3479.192</v>
          </cell>
          <cell r="J12">
            <v>32876</v>
          </cell>
          <cell r="K12">
            <v>32876</v>
          </cell>
          <cell r="M12" t="e">
            <v>#NAME?</v>
          </cell>
          <cell r="N12" t="e">
            <v>#NAME?</v>
          </cell>
          <cell r="O12" t="e">
            <v>#NAME?</v>
          </cell>
          <cell r="P12" t="e">
            <v>#NAME?</v>
          </cell>
        </row>
        <row r="13">
          <cell r="C13" t="str">
            <v>Добавить строки</v>
          </cell>
        </row>
        <row r="14">
          <cell r="B14" t="str">
            <v>&lt;Статья расходов 2&gt;</v>
          </cell>
          <cell r="C14" t="str">
            <v>Всего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 t="e">
            <v>#NAME?</v>
          </cell>
          <cell r="O14" t="e">
            <v>#NAME?</v>
          </cell>
          <cell r="P14" t="e">
            <v>#NAME?</v>
          </cell>
        </row>
        <row r="15">
          <cell r="C15" t="str">
            <v xml:space="preserve">    в том числе:</v>
          </cell>
        </row>
        <row r="16">
          <cell r="C16" t="str">
            <v>договор № ___ от ____</v>
          </cell>
          <cell r="M16" t="e">
            <v>#NAME?</v>
          </cell>
          <cell r="N16" t="e">
            <v>#NAME?</v>
          </cell>
          <cell r="O16" t="e">
            <v>#NAME?</v>
          </cell>
          <cell r="P16" t="e">
            <v>#NAME?</v>
          </cell>
        </row>
        <row r="17">
          <cell r="C17" t="str">
            <v>договор № ___ от ____</v>
          </cell>
          <cell r="M17" t="e">
            <v>#NAME?</v>
          </cell>
          <cell r="N17" t="e">
            <v>#NAME?</v>
          </cell>
          <cell r="O17" t="e">
            <v>#NAME?</v>
          </cell>
          <cell r="P17" t="e">
            <v>#NAME?</v>
          </cell>
        </row>
        <row r="18">
          <cell r="C18" t="str">
            <v>договор № ___ от ____</v>
          </cell>
          <cell r="M18" t="e">
            <v>#NAME?</v>
          </cell>
          <cell r="N18" t="e">
            <v>#NAME?</v>
          </cell>
          <cell r="O18" t="e">
            <v>#NAME?</v>
          </cell>
          <cell r="P18" t="e">
            <v>#NAME?</v>
          </cell>
        </row>
        <row r="19">
          <cell r="C19" t="str">
            <v>Добавить строки</v>
          </cell>
        </row>
        <row r="20">
          <cell r="B20" t="str">
            <v>&lt;Статья расходов 3&gt;</v>
          </cell>
          <cell r="C20" t="str">
            <v>Всего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 t="e">
            <v>#NAME?</v>
          </cell>
          <cell r="N20" t="e">
            <v>#NAME?</v>
          </cell>
          <cell r="O20" t="e">
            <v>#NAME?</v>
          </cell>
          <cell r="P20" t="e">
            <v>#NAME?</v>
          </cell>
        </row>
        <row r="21">
          <cell r="C21" t="str">
            <v xml:space="preserve">    в том числе:</v>
          </cell>
        </row>
        <row r="22">
          <cell r="C22" t="str">
            <v>договор № ___ от ____</v>
          </cell>
          <cell r="M22" t="e">
            <v>#NAME?</v>
          </cell>
          <cell r="N22" t="e">
            <v>#NAME?</v>
          </cell>
          <cell r="O22" t="e">
            <v>#NAME?</v>
          </cell>
          <cell r="P22" t="e">
            <v>#NAME?</v>
          </cell>
        </row>
        <row r="23">
          <cell r="C23" t="str">
            <v>договор № ___ от ____</v>
          </cell>
          <cell r="M23" t="e">
            <v>#NAME?</v>
          </cell>
          <cell r="N23" t="e">
            <v>#NAME?</v>
          </cell>
          <cell r="O23" t="e">
            <v>#NAME?</v>
          </cell>
          <cell r="P23" t="e">
            <v>#NAME?</v>
          </cell>
        </row>
        <row r="24">
          <cell r="C24" t="str">
            <v>договор № ___ от ____</v>
          </cell>
          <cell r="M24" t="e">
            <v>#NAME?</v>
          </cell>
          <cell r="N24" t="e">
            <v>#NAME?</v>
          </cell>
          <cell r="O24" t="e">
            <v>#NAME?</v>
          </cell>
          <cell r="P24" t="e">
            <v>#NAME?</v>
          </cell>
        </row>
        <row r="25">
          <cell r="C25" t="str">
            <v>Добавить строки</v>
          </cell>
        </row>
        <row r="27">
          <cell r="C27" t="str">
            <v>Всего, стоимость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 t="e">
            <v>#NAME?</v>
          </cell>
          <cell r="N27" t="e">
            <v>#NAME?</v>
          </cell>
          <cell r="O27" t="e">
            <v>#NAME?</v>
          </cell>
          <cell r="P27" t="e">
            <v>#NAME?</v>
          </cell>
        </row>
        <row r="28">
          <cell r="C28" t="str">
            <v xml:space="preserve"> - площадь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 t="e">
            <v>#NAME?</v>
          </cell>
          <cell r="N28" t="e">
            <v>#NAME?</v>
          </cell>
          <cell r="O28" t="e">
            <v>#NAME?</v>
          </cell>
          <cell r="P28" t="e">
            <v>#NAME?</v>
          </cell>
        </row>
        <row r="29">
          <cell r="C29" t="str">
            <v xml:space="preserve">    в том числе:</v>
          </cell>
        </row>
        <row r="30">
          <cell r="C30" t="str">
            <v>договор № ___ от ____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</row>
        <row r="31">
          <cell r="C31" t="str">
            <v xml:space="preserve"> - площадь</v>
          </cell>
          <cell r="M31" t="e">
            <v>#NAME?</v>
          </cell>
          <cell r="N31" t="e">
            <v>#NAME?</v>
          </cell>
          <cell r="O31" t="e">
            <v>#NAME?</v>
          </cell>
          <cell r="P31" t="e">
            <v>#NAME?</v>
          </cell>
        </row>
        <row r="32">
          <cell r="C32" t="str">
            <v>договор № ___ от ____</v>
          </cell>
          <cell r="M32" t="e">
            <v>#NAME?</v>
          </cell>
          <cell r="N32" t="e">
            <v>#NAME?</v>
          </cell>
          <cell r="O32" t="e">
            <v>#NAME?</v>
          </cell>
          <cell r="P32" t="e">
            <v>#NAME?</v>
          </cell>
        </row>
        <row r="33">
          <cell r="C33" t="str">
            <v xml:space="preserve"> - площадь</v>
          </cell>
          <cell r="M33" t="e">
            <v>#NAME?</v>
          </cell>
          <cell r="N33" t="e">
            <v>#NAME?</v>
          </cell>
          <cell r="O33" t="e">
            <v>#NAME?</v>
          </cell>
          <cell r="P33" t="e">
            <v>#NAME?</v>
          </cell>
        </row>
        <row r="34">
          <cell r="C34" t="str">
            <v>договор № ___ от ____</v>
          </cell>
          <cell r="M34" t="e">
            <v>#NAME?</v>
          </cell>
          <cell r="N34" t="e">
            <v>#NAME?</v>
          </cell>
          <cell r="O34" t="e">
            <v>#NAME?</v>
          </cell>
          <cell r="P34" t="e">
            <v>#NAME?</v>
          </cell>
        </row>
        <row r="35">
          <cell r="C35" t="str">
            <v xml:space="preserve"> - площадь</v>
          </cell>
          <cell r="M35" t="e">
            <v>#NAME?</v>
          </cell>
          <cell r="N35" t="e">
            <v>#NAME?</v>
          </cell>
          <cell r="O35" t="e">
            <v>#NAME?</v>
          </cell>
          <cell r="P35" t="e">
            <v>#NAME?</v>
          </cell>
        </row>
        <row r="37">
          <cell r="H37">
            <v>176743.72500000001</v>
          </cell>
          <cell r="I37">
            <v>176743.72500000001</v>
          </cell>
          <cell r="J37">
            <v>327489</v>
          </cell>
          <cell r="K37">
            <v>327489</v>
          </cell>
          <cell r="L37">
            <v>1511373</v>
          </cell>
          <cell r="M37" t="e">
            <v>#NAME?</v>
          </cell>
          <cell r="N37" t="e">
            <v>#NAME?</v>
          </cell>
          <cell r="O37" t="e">
            <v>#NAME?</v>
          </cell>
          <cell r="P37" t="e">
            <v>#NAME?</v>
          </cell>
        </row>
        <row r="39">
          <cell r="H39">
            <v>176655.76400000002</v>
          </cell>
          <cell r="I39">
            <v>176655.76400000002</v>
          </cell>
          <cell r="J39">
            <v>327489</v>
          </cell>
          <cell r="K39">
            <v>327489</v>
          </cell>
          <cell r="L39">
            <v>211592</v>
          </cell>
          <cell r="M39" t="e">
            <v>#NAME?</v>
          </cell>
          <cell r="N39" t="e">
            <v>#NAME?</v>
          </cell>
          <cell r="O39" t="e">
            <v>#NAME?</v>
          </cell>
          <cell r="P39" t="e">
            <v>#NAME?</v>
          </cell>
        </row>
        <row r="40">
          <cell r="H40">
            <v>176655.76400000002</v>
          </cell>
          <cell r="I40">
            <v>176655.76400000002</v>
          </cell>
          <cell r="J40">
            <v>327489</v>
          </cell>
          <cell r="K40">
            <v>327489</v>
          </cell>
          <cell r="L40">
            <v>77196</v>
          </cell>
          <cell r="M40" t="e">
            <v>#NAME?</v>
          </cell>
          <cell r="N40" t="e">
            <v>#NAME?</v>
          </cell>
          <cell r="O40" t="e">
            <v>#NAME?</v>
          </cell>
          <cell r="P40" t="e">
            <v>#NAME?</v>
          </cell>
        </row>
        <row r="41">
          <cell r="L41">
            <v>134396</v>
          </cell>
          <cell r="M41" t="e">
            <v>#NAME?</v>
          </cell>
          <cell r="N41" t="e">
            <v>#NAME?</v>
          </cell>
          <cell r="O41" t="e">
            <v>#NAME?</v>
          </cell>
          <cell r="P41" t="e">
            <v>#NAME?</v>
          </cell>
        </row>
        <row r="42"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1299781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</row>
        <row r="43">
          <cell r="M43" t="e">
            <v>#NAME?</v>
          </cell>
          <cell r="N43" t="e">
            <v>#NAME?</v>
          </cell>
          <cell r="O43" t="e">
            <v>#NAME?</v>
          </cell>
          <cell r="P43" t="e">
            <v>#NAME?</v>
          </cell>
        </row>
        <row r="44">
          <cell r="L44">
            <v>1299781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</row>
        <row r="45">
          <cell r="M45" t="e">
            <v>#NAME?</v>
          </cell>
          <cell r="N45" t="e">
            <v>#NAME?</v>
          </cell>
          <cell r="O45" t="e">
            <v>#NAME?</v>
          </cell>
          <cell r="P45" t="e">
            <v>#NAME?</v>
          </cell>
        </row>
        <row r="46">
          <cell r="M46" t="e">
            <v>#NAME?</v>
          </cell>
          <cell r="N46" t="e">
            <v>#NAME?</v>
          </cell>
          <cell r="O46" t="e">
            <v>#NAME?</v>
          </cell>
          <cell r="P46" t="e">
            <v>#NAME?</v>
          </cell>
        </row>
      </sheetData>
      <sheetData sheetId="34">
        <row r="6">
          <cell r="B6" t="str">
            <v>Выплаты соц.характера</v>
          </cell>
          <cell r="D6">
            <v>7728.4000000000005</v>
          </cell>
          <cell r="E6">
            <v>7726.5</v>
          </cell>
          <cell r="F6">
            <v>25084</v>
          </cell>
          <cell r="G6">
            <v>25084</v>
          </cell>
          <cell r="H6">
            <v>60128</v>
          </cell>
          <cell r="I6" t="e">
            <v>#NAME?</v>
          </cell>
          <cell r="J6" t="e">
            <v>#NAME?</v>
          </cell>
          <cell r="K6" t="e">
            <v>#NAME?</v>
          </cell>
          <cell r="L6" t="e">
            <v>#NAME?</v>
          </cell>
        </row>
        <row r="7">
          <cell r="B7" t="str">
            <v>Единовременные пособия, всего</v>
          </cell>
          <cell r="D7">
            <v>1547.6999999999998</v>
          </cell>
          <cell r="E7">
            <v>1547.3999999999999</v>
          </cell>
          <cell r="F7">
            <v>2511</v>
          </cell>
          <cell r="G7">
            <v>2511</v>
          </cell>
          <cell r="H7">
            <v>5591</v>
          </cell>
          <cell r="I7" t="e">
            <v>#NAME?</v>
          </cell>
          <cell r="J7" t="e">
            <v>#NAME?</v>
          </cell>
          <cell r="K7" t="e">
            <v>#NAME?</v>
          </cell>
          <cell r="L7" t="e">
            <v>#NAME?</v>
          </cell>
        </row>
        <row r="9">
          <cell r="B9" t="str">
            <v>Выплаты единовременного поощрения к юбилейным датам в размере оклада</v>
          </cell>
          <cell r="D9">
            <v>239.3</v>
          </cell>
          <cell r="E9">
            <v>239</v>
          </cell>
          <cell r="F9">
            <v>917</v>
          </cell>
          <cell r="G9">
            <v>917</v>
          </cell>
          <cell r="H9">
            <v>167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</row>
        <row r="10">
          <cell r="B10" t="str">
            <v>Премирование работника к дню Энергетика, к Юбилею предприятия ( в том числе удостоенных отраслевых, ведомственных наград, почетных званий)</v>
          </cell>
          <cell r="D10">
            <v>1169.0999999999999</v>
          </cell>
          <cell r="E10">
            <v>1169.0999999999999</v>
          </cell>
          <cell r="F10">
            <v>1081</v>
          </cell>
          <cell r="G10">
            <v>1081</v>
          </cell>
          <cell r="H10">
            <v>770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</row>
        <row r="11">
          <cell r="B11" t="str">
            <v>Пособие работникам, вступающим в брак</v>
          </cell>
          <cell r="D11">
            <v>40</v>
          </cell>
          <cell r="E11">
            <v>40</v>
          </cell>
          <cell r="F11">
            <v>78</v>
          </cell>
          <cell r="G11">
            <v>78</v>
          </cell>
          <cell r="H11">
            <v>51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  <row r="12">
          <cell r="B12" t="str">
            <v>Посбие одиноким матерям</v>
          </cell>
          <cell r="D12">
            <v>18</v>
          </cell>
          <cell r="E12">
            <v>18</v>
          </cell>
          <cell r="F12">
            <v>345</v>
          </cell>
          <cell r="G12">
            <v>345</v>
          </cell>
          <cell r="H12">
            <v>205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</row>
        <row r="13">
          <cell r="B13" t="str">
            <v>Пособие на рождение ребенка</v>
          </cell>
          <cell r="D13">
            <v>0</v>
          </cell>
          <cell r="E13">
            <v>0</v>
          </cell>
          <cell r="F13">
            <v>85</v>
          </cell>
          <cell r="G13">
            <v>85</v>
          </cell>
          <cell r="H13">
            <v>0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</row>
        <row r="14">
          <cell r="B14" t="str">
            <v>Пособие военнослужащим, уволенным в запас и вернувшимся для работы в Общество</v>
          </cell>
          <cell r="D14">
            <v>0</v>
          </cell>
          <cell r="E14">
            <v>0</v>
          </cell>
          <cell r="F14">
            <v>5</v>
          </cell>
          <cell r="G14">
            <v>5</v>
          </cell>
          <cell r="H14">
            <v>25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</row>
        <row r="15">
          <cell r="B15" t="str">
            <v>пособия при получении инвалидности и иждивенцам при гибели на производстве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3454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</row>
        <row r="16">
          <cell r="B16" t="str">
            <v>Пособие при достижении пенсионного возраста (при увольнении)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417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</row>
        <row r="17">
          <cell r="B17" t="str">
            <v>пособие матери или отцу, если жена находится на иждивении мужа, пособие на рождение ребенка, сверх выплат, установленных законодательством РФ</v>
          </cell>
          <cell r="D17">
            <v>80</v>
          </cell>
          <cell r="E17">
            <v>80</v>
          </cell>
          <cell r="F17">
            <v>0</v>
          </cell>
          <cell r="G17">
            <v>0</v>
          </cell>
          <cell r="H17">
            <v>51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</row>
        <row r="18">
          <cell r="B18" t="str">
            <v>Ежемесячное пособие работнику, находящемуся в отпуске по уходу за ребенком до 1,5 лет в размере 2-х МРОТ</v>
          </cell>
          <cell r="D18">
            <v>1.3</v>
          </cell>
          <cell r="E18">
            <v>1.3</v>
          </cell>
          <cell r="F18">
            <v>0</v>
          </cell>
          <cell r="G18">
            <v>0</v>
          </cell>
          <cell r="H18">
            <v>451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</row>
        <row r="19">
          <cell r="B19" t="str">
            <v>&lt;Пособие 3&gt;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</row>
        <row r="21">
          <cell r="B21" t="str">
            <v>Доплаты к пособиям неработающим инвалидам, всего</v>
          </cell>
          <cell r="D21">
            <v>10</v>
          </cell>
          <cell r="E21">
            <v>10</v>
          </cell>
          <cell r="F21">
            <v>160</v>
          </cell>
          <cell r="G21">
            <v>160</v>
          </cell>
          <cell r="H21">
            <v>0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</row>
        <row r="22">
          <cell r="B22" t="str">
            <v>Материальная помощь, всего</v>
          </cell>
          <cell r="D22">
            <v>3536.2</v>
          </cell>
          <cell r="E22">
            <v>3536.2</v>
          </cell>
          <cell r="F22">
            <v>1340</v>
          </cell>
          <cell r="G22">
            <v>1340</v>
          </cell>
          <cell r="H22">
            <v>11280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</row>
        <row r="24">
          <cell r="B24" t="str">
            <v>Предоставление работникам Общества материальной помощи на смерть родных</v>
          </cell>
          <cell r="D24">
            <v>52.5</v>
          </cell>
          <cell r="E24">
            <v>52.5</v>
          </cell>
          <cell r="F24">
            <v>332</v>
          </cell>
          <cell r="G24">
            <v>332</v>
          </cell>
          <cell r="H24">
            <v>432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</row>
        <row r="25">
          <cell r="B25" t="str">
            <v>Материальная помощь пенсионерам</v>
          </cell>
          <cell r="D25">
            <v>2</v>
          </cell>
          <cell r="E25">
            <v>2</v>
          </cell>
          <cell r="F25">
            <v>85</v>
          </cell>
          <cell r="G25">
            <v>85</v>
          </cell>
          <cell r="H25">
            <v>154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</row>
        <row r="26">
          <cell r="B26" t="str">
            <v>Материальная помощь находящимся на больничном листе свыше 3 мес.</v>
          </cell>
          <cell r="D26">
            <v>131.5</v>
          </cell>
          <cell r="E26">
            <v>131.5</v>
          </cell>
          <cell r="F26">
            <v>0</v>
          </cell>
          <cell r="G26">
            <v>0</v>
          </cell>
          <cell r="H26">
            <v>30</v>
          </cell>
          <cell r="I26" t="e">
            <v>#NAME?</v>
          </cell>
          <cell r="J26" t="e">
            <v>#NAME?</v>
          </cell>
          <cell r="K26" t="e">
            <v>#NAME?</v>
          </cell>
          <cell r="L26" t="e">
            <v>#NAME?</v>
          </cell>
        </row>
        <row r="27">
          <cell r="B27" t="str">
            <v>Материальная помощь при чрезвычайных обстоятельствах</v>
          </cell>
          <cell r="D27">
            <v>0</v>
          </cell>
          <cell r="E27">
            <v>0</v>
          </cell>
          <cell r="F27">
            <v>403</v>
          </cell>
          <cell r="G27">
            <v>403</v>
          </cell>
          <cell r="H27">
            <v>86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</row>
        <row r="28">
          <cell r="B28" t="str">
            <v>Материальная помощь многодетным семьям при совокупном доходе ниже прожиточного минимума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411</v>
          </cell>
          <cell r="I28" t="e">
            <v>#NAME?</v>
          </cell>
          <cell r="J28" t="e">
            <v>#NAME?</v>
          </cell>
          <cell r="K28" t="e">
            <v>#NAME?</v>
          </cell>
          <cell r="L28" t="e">
            <v>#NAME?</v>
          </cell>
        </row>
        <row r="29">
          <cell r="B29" t="str">
            <v>Материальная помощь при увольнении в связи с призывом в Армию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26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</row>
        <row r="30">
          <cell r="B30" t="str">
            <v>Оказание материальной помощи на лечение к отпуску работникам Общества в размере оклада</v>
          </cell>
          <cell r="D30">
            <v>3350.2</v>
          </cell>
          <cell r="E30">
            <v>3350.2</v>
          </cell>
          <cell r="F30">
            <v>520</v>
          </cell>
          <cell r="G30">
            <v>520</v>
          </cell>
          <cell r="H30">
            <v>10141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</row>
        <row r="31">
          <cell r="B31" t="str">
            <v>&lt;Материальная помощь 3&gt;</v>
          </cell>
          <cell r="I31" t="e">
            <v>#NAME?</v>
          </cell>
          <cell r="J31" t="e">
            <v>#NAME?</v>
          </cell>
          <cell r="K31" t="e">
            <v>#NAME?</v>
          </cell>
          <cell r="L31" t="e">
            <v>#NAME?</v>
          </cell>
        </row>
        <row r="33">
          <cell r="B33" t="str">
            <v>Компенсация расходов связанных с погребением</v>
          </cell>
          <cell r="D33">
            <v>162.6</v>
          </cell>
          <cell r="E33">
            <v>162.6</v>
          </cell>
          <cell r="F33">
            <v>0</v>
          </cell>
          <cell r="G33">
            <v>0</v>
          </cell>
          <cell r="H33">
            <v>481</v>
          </cell>
          <cell r="I33" t="e">
            <v>#NAME?</v>
          </cell>
          <cell r="J33" t="e">
            <v>#NAME?</v>
          </cell>
          <cell r="K33" t="e">
            <v>#NAME?</v>
          </cell>
          <cell r="L33" t="e">
            <v>#NAME?</v>
          </cell>
        </row>
        <row r="34">
          <cell r="B34" t="str">
            <v>Средства, перечисл. проф. и др. организациям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 t="e">
            <v>#NAME?</v>
          </cell>
          <cell r="J34" t="e">
            <v>#NAME?</v>
          </cell>
          <cell r="K34" t="e">
            <v>#NAME?</v>
          </cell>
          <cell r="L34" t="e">
            <v>#NAME?</v>
          </cell>
        </row>
        <row r="35">
          <cell r="B35" t="str">
            <v>Компенсации затрат за использование электрической и тепловой энергии</v>
          </cell>
          <cell r="D35">
            <v>888.8</v>
          </cell>
          <cell r="E35">
            <v>888</v>
          </cell>
          <cell r="F35">
            <v>4109</v>
          </cell>
          <cell r="G35">
            <v>4109</v>
          </cell>
          <cell r="H35">
            <v>4106</v>
          </cell>
          <cell r="I35" t="e">
            <v>#NAME?</v>
          </cell>
          <cell r="J35" t="e">
            <v>#NAME?</v>
          </cell>
          <cell r="K35" t="e">
            <v>#NAME?</v>
          </cell>
          <cell r="L35" t="e">
            <v>#NAME?</v>
          </cell>
        </row>
        <row r="36">
          <cell r="B36" t="str">
            <v>Прибыль на поощрение</v>
          </cell>
          <cell r="D36">
            <v>0</v>
          </cell>
          <cell r="E36">
            <v>0</v>
          </cell>
          <cell r="F36">
            <v>12831</v>
          </cell>
          <cell r="G36">
            <v>12831</v>
          </cell>
          <cell r="H36">
            <v>30064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</row>
        <row r="37">
          <cell r="B37" t="str">
            <v>Оплата стоимости путевок на лечение</v>
          </cell>
          <cell r="D37">
            <v>125.6</v>
          </cell>
          <cell r="E37">
            <v>125.6</v>
          </cell>
          <cell r="F37">
            <v>2437</v>
          </cell>
          <cell r="G37">
            <v>2437</v>
          </cell>
          <cell r="H37">
            <v>2841</v>
          </cell>
          <cell r="I37" t="e">
            <v>#NAME?</v>
          </cell>
          <cell r="J37" t="e">
            <v>#NAME?</v>
          </cell>
          <cell r="K37" t="e">
            <v>#NAME?</v>
          </cell>
          <cell r="L37" t="e">
            <v>#NAME?</v>
          </cell>
        </row>
        <row r="38">
          <cell r="B38" t="str">
            <v>Оплата за учебу работников и их детей</v>
          </cell>
          <cell r="D38">
            <v>381.8</v>
          </cell>
          <cell r="E38">
            <v>381</v>
          </cell>
          <cell r="F38">
            <v>0</v>
          </cell>
          <cell r="G38">
            <v>0</v>
          </cell>
          <cell r="H38">
            <v>0</v>
          </cell>
          <cell r="I38" t="e">
            <v>#NAME?</v>
          </cell>
          <cell r="J38" t="e">
            <v>#NAME?</v>
          </cell>
          <cell r="K38" t="e">
            <v>#NAME?</v>
          </cell>
          <cell r="L38" t="e">
            <v>#NAME?</v>
          </cell>
        </row>
        <row r="39">
          <cell r="B39" t="str">
            <v>Оплата к проезду к месту проведения отпуска</v>
          </cell>
          <cell r="D39">
            <v>85</v>
          </cell>
          <cell r="E39">
            <v>85</v>
          </cell>
          <cell r="F39">
            <v>520</v>
          </cell>
          <cell r="G39">
            <v>520</v>
          </cell>
          <cell r="H39">
            <v>1398</v>
          </cell>
          <cell r="I39" t="e">
            <v>#NAME?</v>
          </cell>
          <cell r="J39" t="e">
            <v>#NAME?</v>
          </cell>
          <cell r="K39" t="e">
            <v>#NAME?</v>
          </cell>
          <cell r="L39" t="e">
            <v>#NAME?</v>
          </cell>
        </row>
        <row r="40">
          <cell r="B40" t="str">
            <v>Оплата детских новогодних подарков</v>
          </cell>
          <cell r="D40">
            <v>120</v>
          </cell>
          <cell r="E40">
            <v>120</v>
          </cell>
          <cell r="F40">
            <v>306</v>
          </cell>
          <cell r="G40">
            <v>306</v>
          </cell>
          <cell r="H40">
            <v>342</v>
          </cell>
          <cell r="I40" t="e">
            <v>#NAME?</v>
          </cell>
          <cell r="J40" t="e">
            <v>#NAME?</v>
          </cell>
          <cell r="K40" t="e">
            <v>#NAME?</v>
          </cell>
          <cell r="L40" t="e">
            <v>#NAME?</v>
          </cell>
        </row>
        <row r="41">
          <cell r="B41" t="str">
            <v>Премии победителям в смотрах-конкурсах</v>
          </cell>
          <cell r="D41">
            <v>0</v>
          </cell>
          <cell r="E41">
            <v>0</v>
          </cell>
          <cell r="F41">
            <v>100</v>
          </cell>
          <cell r="G41">
            <v>100</v>
          </cell>
          <cell r="H41">
            <v>0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</row>
        <row r="42">
          <cell r="B42" t="str">
            <v>Премирование освобожденных работников профкома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489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</row>
        <row r="43">
          <cell r="B43" t="str">
            <v>Оплата дополнительно предоставленных по коллективному договору дней отпуска</v>
          </cell>
          <cell r="D43">
            <v>86.4</v>
          </cell>
          <cell r="E43">
            <v>86.4</v>
          </cell>
          <cell r="F43">
            <v>24</v>
          </cell>
          <cell r="G43">
            <v>24</v>
          </cell>
          <cell r="H43">
            <v>1243</v>
          </cell>
          <cell r="I43" t="e">
            <v>#NAME?</v>
          </cell>
          <cell r="J43" t="e">
            <v>#NAME?</v>
          </cell>
          <cell r="K43" t="e">
            <v>#NAME?</v>
          </cell>
          <cell r="L43" t="e">
            <v>#NAME?</v>
          </cell>
        </row>
        <row r="44">
          <cell r="B44" t="str">
            <v>Оплата абонементов</v>
          </cell>
          <cell r="D44">
            <v>0</v>
          </cell>
          <cell r="E44">
            <v>0</v>
          </cell>
          <cell r="F44">
            <v>679</v>
          </cell>
          <cell r="G44">
            <v>679</v>
          </cell>
          <cell r="H44">
            <v>0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</row>
        <row r="45">
          <cell r="B45" t="str">
            <v>Компенсация затрат на топливо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20</v>
          </cell>
          <cell r="I45" t="e">
            <v>#NAME?</v>
          </cell>
          <cell r="J45" t="e">
            <v>#NAME?</v>
          </cell>
          <cell r="K45" t="e">
            <v>#NAME?</v>
          </cell>
          <cell r="L45" t="e">
            <v>#NAME?</v>
          </cell>
        </row>
        <row r="46">
          <cell r="B46" t="str">
            <v>Компенсация затрат на содержание детей в детских дошкольных учреждениях</v>
          </cell>
          <cell r="D46">
            <v>65.3</v>
          </cell>
          <cell r="E46">
            <v>65.3</v>
          </cell>
          <cell r="F46">
            <v>23</v>
          </cell>
          <cell r="G46">
            <v>23</v>
          </cell>
          <cell r="H46">
            <v>2053</v>
          </cell>
          <cell r="I46" t="e">
            <v>#NAME?</v>
          </cell>
          <cell r="J46" t="e">
            <v>#NAME?</v>
          </cell>
          <cell r="K46" t="e">
            <v>#NAME?</v>
          </cell>
          <cell r="L46" t="e">
            <v>#NAME?</v>
          </cell>
        </row>
        <row r="47">
          <cell r="B47" t="str">
            <v>Доплата к пособию по безработице 30 % от среднего заработка в течении 2 месяцев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220</v>
          </cell>
          <cell r="I47" t="e">
            <v>#NAME?</v>
          </cell>
          <cell r="J47" t="e">
            <v>#NAME?</v>
          </cell>
          <cell r="K47" t="e">
            <v>#NAME?</v>
          </cell>
          <cell r="L47" t="e">
            <v>#NAME?</v>
          </cell>
        </row>
        <row r="48">
          <cell r="B48" t="str">
            <v>Прочие (спартакиада, медикаменты)</v>
          </cell>
          <cell r="D48">
            <v>719</v>
          </cell>
          <cell r="E48">
            <v>719</v>
          </cell>
          <cell r="F48">
            <v>44</v>
          </cell>
          <cell r="G48">
            <v>44</v>
          </cell>
          <cell r="H48">
            <v>0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</row>
        <row r="50">
          <cell r="D50">
            <v>7728.4000000000005</v>
          </cell>
          <cell r="E50">
            <v>7726.5</v>
          </cell>
          <cell r="F50">
            <v>25084</v>
          </cell>
          <cell r="G50">
            <v>25084</v>
          </cell>
          <cell r="H50">
            <v>60128</v>
          </cell>
          <cell r="I50" t="e">
            <v>#NAME?</v>
          </cell>
          <cell r="J50" t="e">
            <v>#NAME?</v>
          </cell>
          <cell r="K50" t="e">
            <v>#NAME?</v>
          </cell>
          <cell r="L50" t="e">
            <v>#NAME?</v>
          </cell>
        </row>
      </sheetData>
      <sheetData sheetId="35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105547</v>
          </cell>
          <cell r="I6">
            <v>105547</v>
          </cell>
          <cell r="J6">
            <v>35182.333333333336</v>
          </cell>
          <cell r="K6">
            <v>35182.333333333336</v>
          </cell>
          <cell r="L6">
            <v>71784</v>
          </cell>
          <cell r="M6">
            <v>71784</v>
          </cell>
          <cell r="O6" t="e">
            <v>#NAME?</v>
          </cell>
          <cell r="P6" t="e">
            <v>#NAME?</v>
          </cell>
          <cell r="Q6" t="e">
            <v>#NAME?</v>
          </cell>
          <cell r="R6" t="e">
            <v>#NAME?</v>
          </cell>
        </row>
        <row r="7">
          <cell r="H7">
            <v>105547</v>
          </cell>
          <cell r="I7">
            <v>105547</v>
          </cell>
          <cell r="J7">
            <v>35182.333333333336</v>
          </cell>
          <cell r="K7">
            <v>35182.333333333336</v>
          </cell>
          <cell r="L7">
            <v>71784</v>
          </cell>
          <cell r="M7">
            <v>71784</v>
          </cell>
          <cell r="N7">
            <v>228101</v>
          </cell>
          <cell r="O7" t="e">
            <v>#NAME?</v>
          </cell>
          <cell r="P7" t="e">
            <v>#NAME?</v>
          </cell>
          <cell r="Q7" t="e">
            <v>#NAME?</v>
          </cell>
          <cell r="R7" t="e">
            <v>#NAME?</v>
          </cell>
        </row>
        <row r="8">
          <cell r="J8">
            <v>0</v>
          </cell>
          <cell r="K8">
            <v>0</v>
          </cell>
          <cell r="O8" t="e">
            <v>#NAME?</v>
          </cell>
          <cell r="P8" t="e">
            <v>#NAME?</v>
          </cell>
          <cell r="Q8" t="e">
            <v>#NAME?</v>
          </cell>
          <cell r="R8" t="e">
            <v>#NAME?</v>
          </cell>
        </row>
      </sheetData>
      <sheetData sheetId="36">
        <row r="6">
          <cell r="I6" t="e">
            <v>#NAME?</v>
          </cell>
          <cell r="J6" t="e">
            <v>#NAME?</v>
          </cell>
          <cell r="K6" t="e">
            <v>#NAME?</v>
          </cell>
          <cell r="L6" t="e">
            <v>#NAME?</v>
          </cell>
        </row>
        <row r="7">
          <cell r="I7" t="e">
            <v>#NAME?</v>
          </cell>
          <cell r="J7" t="e">
            <v>#NAME?</v>
          </cell>
          <cell r="K7" t="e">
            <v>#NAME?</v>
          </cell>
          <cell r="L7" t="e">
            <v>#NAME?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</row>
        <row r="9"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</row>
        <row r="11">
          <cell r="D11">
            <v>5602</v>
          </cell>
          <cell r="E11">
            <v>5602</v>
          </cell>
          <cell r="F11">
            <v>10356</v>
          </cell>
          <cell r="G11">
            <v>10356</v>
          </cell>
          <cell r="H11">
            <v>18326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</sheetData>
      <sheetData sheetId="37">
        <row r="7">
          <cell r="B7" t="str">
            <v>Проведение спортивных мероприятий</v>
          </cell>
          <cell r="D7">
            <v>583</v>
          </cell>
          <cell r="E7">
            <v>583</v>
          </cell>
          <cell r="F7">
            <v>1732</v>
          </cell>
          <cell r="G7">
            <v>1732</v>
          </cell>
          <cell r="H7">
            <v>1871</v>
          </cell>
          <cell r="I7" t="e">
            <v>#NAME?</v>
          </cell>
          <cell r="J7" t="e">
            <v>#NAME?</v>
          </cell>
          <cell r="K7" t="e">
            <v>#NAME?</v>
          </cell>
          <cell r="L7" t="e">
            <v>#NAME?</v>
          </cell>
        </row>
        <row r="8">
          <cell r="B8" t="str">
            <v>Проведение культурно-просветительских мероприятий</v>
          </cell>
          <cell r="D8">
            <v>2229</v>
          </cell>
          <cell r="E8">
            <v>2229</v>
          </cell>
          <cell r="F8">
            <v>2118</v>
          </cell>
          <cell r="G8">
            <v>2118</v>
          </cell>
          <cell r="H8">
            <v>1630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</row>
        <row r="9">
          <cell r="B9" t="str">
            <v>Пени</v>
          </cell>
          <cell r="D9">
            <v>62</v>
          </cell>
          <cell r="E9">
            <v>62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</row>
        <row r="10">
          <cell r="B10" t="str">
            <v>Госпошлина</v>
          </cell>
          <cell r="D10">
            <v>131</v>
          </cell>
          <cell r="E10">
            <v>131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</row>
        <row r="11">
          <cell r="B11" t="str">
            <v>Списание дебиторской задолженности</v>
          </cell>
          <cell r="D11">
            <v>665</v>
          </cell>
          <cell r="E11">
            <v>666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</row>
        <row r="12">
          <cell r="B12" t="str">
            <v>Прибыль на социальное развитие</v>
          </cell>
          <cell r="D12">
            <v>1513</v>
          </cell>
          <cell r="E12">
            <v>1513</v>
          </cell>
          <cell r="F12">
            <v>3033</v>
          </cell>
          <cell r="G12">
            <v>3033</v>
          </cell>
          <cell r="H12">
            <v>3282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</row>
        <row r="13">
          <cell r="B13" t="str">
            <v>Общесистемные расходы</v>
          </cell>
          <cell r="F13">
            <v>9378</v>
          </cell>
          <cell r="G13">
            <v>9378</v>
          </cell>
          <cell r="H13">
            <v>17450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</row>
        <row r="14">
          <cell r="B14" t="str">
            <v>Отчисления в профком</v>
          </cell>
          <cell r="F14">
            <v>1766</v>
          </cell>
          <cell r="G14">
            <v>1766</v>
          </cell>
          <cell r="H14">
            <v>1319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</row>
        <row r="15">
          <cell r="B15" t="str">
            <v>Подготовка кадров</v>
          </cell>
          <cell r="F15">
            <v>1014</v>
          </cell>
          <cell r="G15">
            <v>1014</v>
          </cell>
          <cell r="H15">
            <v>814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</row>
        <row r="16">
          <cell r="B16" t="str">
            <v>Ритуальные услуги</v>
          </cell>
          <cell r="F16">
            <v>753</v>
          </cell>
          <cell r="G16">
            <v>753</v>
          </cell>
          <cell r="H16">
            <v>572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</row>
        <row r="17">
          <cell r="B17" t="str">
            <v>Представительские расходы</v>
          </cell>
          <cell r="F17">
            <v>126</v>
          </cell>
          <cell r="G17">
            <v>126</v>
          </cell>
          <cell r="H17">
            <v>61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</row>
        <row r="18">
          <cell r="B18" t="str">
            <v>Фонд накопления</v>
          </cell>
          <cell r="F18">
            <v>0</v>
          </cell>
          <cell r="G18">
            <v>0</v>
          </cell>
          <cell r="H18">
            <v>0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</row>
        <row r="19">
          <cell r="B19" t="str">
            <v>ЕСН</v>
          </cell>
          <cell r="F19">
            <v>1990</v>
          </cell>
          <cell r="G19">
            <v>1990</v>
          </cell>
          <cell r="H19">
            <v>7817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</row>
        <row r="20">
          <cell r="B20" t="str">
            <v>НДС из прибыли по непром.ОФ</v>
          </cell>
          <cell r="F20">
            <v>50</v>
          </cell>
          <cell r="G20">
            <v>50</v>
          </cell>
          <cell r="H20">
            <v>50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</row>
        <row r="21">
          <cell r="B21" t="str">
            <v>Прочие</v>
          </cell>
          <cell r="D21">
            <v>15008</v>
          </cell>
          <cell r="E21">
            <v>15008</v>
          </cell>
          <cell r="F21">
            <v>7518.71</v>
          </cell>
          <cell r="G21">
            <v>7518.71</v>
          </cell>
          <cell r="H21">
            <v>5842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</row>
        <row r="23">
          <cell r="D23">
            <v>20191</v>
          </cell>
          <cell r="E23">
            <v>20192</v>
          </cell>
          <cell r="F23">
            <v>29478.71</v>
          </cell>
          <cell r="G23">
            <v>29478.71</v>
          </cell>
          <cell r="H23">
            <v>40708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</row>
      </sheetData>
      <sheetData sheetId="38">
        <row r="6">
          <cell r="B6" t="str">
            <v>Дополнительные расходы "СО-ЦДУ ЕЭС" на рынок системных услуг</v>
          </cell>
          <cell r="H6">
            <v>8773.3790000000008</v>
          </cell>
        </row>
        <row r="7">
          <cell r="B7" t="str">
            <v>Стоимостной небаланс на дату введения РД (на 01.07.06)</v>
          </cell>
          <cell r="H7">
            <v>88626.438999999998</v>
          </cell>
        </row>
        <row r="8">
          <cell r="B8" t="str">
            <v>Отклонение затрат на ремонты относительно затрат, утвержденных "ЦКБ Энергоремонт"</v>
          </cell>
          <cell r="H8">
            <v>487924.87</v>
          </cell>
        </row>
        <row r="9">
          <cell r="B9" t="str">
            <v>&lt;Статья расходов&gt;</v>
          </cell>
        </row>
        <row r="10">
          <cell r="B10" t="str">
            <v>&lt;Статья расходов&gt;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585324.68799999997</v>
          </cell>
        </row>
      </sheetData>
      <sheetData sheetId="3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Удельные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2_1"/>
      <sheetName val="2_2"/>
      <sheetName val="17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">
          <cell r="P4" t="str">
            <v>ОАО "Тюменская региональная генерирующая компания" (ОАО "ТГК-10")</v>
          </cell>
          <cell r="R4" t="str">
            <v>Тюменская ТЭЦ-1</v>
          </cell>
          <cell r="T4" t="str">
            <v>Тюменская ТЭЦ-2</v>
          </cell>
          <cell r="V4" t="str">
            <v>Тобольская ТЭЦ</v>
          </cell>
          <cell r="X4" t="str">
            <v>Квартальные котельные г.Тюмени</v>
          </cell>
        </row>
        <row r="8">
          <cell r="R8">
            <v>3267.2</v>
          </cell>
          <cell r="S8">
            <v>3267.2</v>
          </cell>
          <cell r="T8">
            <v>4888</v>
          </cell>
          <cell r="U8">
            <v>4888</v>
          </cell>
          <cell r="V8">
            <v>2174</v>
          </cell>
          <cell r="W8">
            <v>2174</v>
          </cell>
        </row>
        <row r="9">
          <cell r="R9">
            <v>299.36</v>
          </cell>
          <cell r="S9">
            <v>299.36</v>
          </cell>
          <cell r="T9">
            <v>383.97</v>
          </cell>
          <cell r="U9">
            <v>383.97</v>
          </cell>
          <cell r="V9">
            <v>246.88</v>
          </cell>
          <cell r="W9">
            <v>246.88</v>
          </cell>
        </row>
        <row r="10">
          <cell r="R10">
            <v>180.02699999999999</v>
          </cell>
          <cell r="S10">
            <v>180.02699999999999</v>
          </cell>
          <cell r="T10">
            <v>283.95699999999999</v>
          </cell>
          <cell r="U10">
            <v>283.95699999999999</v>
          </cell>
          <cell r="V10">
            <v>130.55099999999999</v>
          </cell>
          <cell r="W10">
            <v>130.55099999999999</v>
          </cell>
        </row>
        <row r="12">
          <cell r="R12">
            <v>119.333</v>
          </cell>
          <cell r="S12">
            <v>119.333</v>
          </cell>
          <cell r="T12">
            <v>100.01300000000001</v>
          </cell>
          <cell r="U12">
            <v>100.01300000000001</v>
          </cell>
          <cell r="V12">
            <v>116.32899999999999</v>
          </cell>
          <cell r="W12">
            <v>116.32899999999999</v>
          </cell>
        </row>
        <row r="19">
          <cell r="R19">
            <v>2768</v>
          </cell>
          <cell r="S19">
            <v>2768</v>
          </cell>
          <cell r="T19">
            <v>2346.6</v>
          </cell>
          <cell r="U19">
            <v>2346.6</v>
          </cell>
          <cell r="V19">
            <v>3828</v>
          </cell>
          <cell r="W19">
            <v>3828</v>
          </cell>
          <cell r="X19">
            <v>377.4</v>
          </cell>
          <cell r="Y19">
            <v>377.4</v>
          </cell>
        </row>
        <row r="24">
          <cell r="R24">
            <v>287.39999999999998</v>
          </cell>
          <cell r="S24">
            <v>287.39999999999998</v>
          </cell>
          <cell r="T24">
            <v>302.2</v>
          </cell>
          <cell r="U24">
            <v>302.2</v>
          </cell>
          <cell r="V24">
            <v>341.73755963000002</v>
          </cell>
          <cell r="W24">
            <v>341.73755963000002</v>
          </cell>
        </row>
        <row r="27">
          <cell r="R27">
            <v>145.69999999999999</v>
          </cell>
          <cell r="S27">
            <v>145.69999999999999</v>
          </cell>
          <cell r="T27">
            <v>138.69999999999999</v>
          </cell>
          <cell r="U27">
            <v>138.69999999999999</v>
          </cell>
          <cell r="V27">
            <v>149.80000000000001</v>
          </cell>
          <cell r="W27">
            <v>149.80000000000001</v>
          </cell>
          <cell r="X27">
            <v>166.75</v>
          </cell>
          <cell r="Y27">
            <v>166.75</v>
          </cell>
        </row>
        <row r="30">
          <cell r="P30">
            <v>67.786518620014462</v>
          </cell>
          <cell r="Q30">
            <v>67.786518620014462</v>
          </cell>
        </row>
        <row r="33">
          <cell r="B33" t="str">
            <v>Уголь разреза-1</v>
          </cell>
        </row>
        <row r="34">
          <cell r="B34" t="str">
            <v>Уголь разреза-2</v>
          </cell>
        </row>
        <row r="42">
          <cell r="B42" t="str">
            <v>печное топливо</v>
          </cell>
        </row>
        <row r="43">
          <cell r="B43" t="str">
            <v>Сланцы</v>
          </cell>
        </row>
        <row r="49">
          <cell r="B49" t="str">
            <v>Уголь разреза-1</v>
          </cell>
        </row>
        <row r="50">
          <cell r="B50" t="str">
            <v>Уголь разреза-2</v>
          </cell>
        </row>
        <row r="54">
          <cell r="R54">
            <v>100</v>
          </cell>
          <cell r="S54">
            <v>100</v>
          </cell>
          <cell r="T54">
            <v>100</v>
          </cell>
          <cell r="U54">
            <v>100</v>
          </cell>
          <cell r="V54">
            <v>100</v>
          </cell>
          <cell r="W54">
            <v>100</v>
          </cell>
          <cell r="X54">
            <v>99.73</v>
          </cell>
          <cell r="Y54">
            <v>99.73</v>
          </cell>
        </row>
        <row r="58">
          <cell r="B58" t="str">
            <v>печное топливо</v>
          </cell>
          <cell r="X58">
            <v>0.27268900000000001</v>
          </cell>
          <cell r="Y58">
            <v>0.27268900000000001</v>
          </cell>
        </row>
        <row r="59">
          <cell r="B59" t="str">
            <v>Сланцы</v>
          </cell>
        </row>
        <row r="64">
          <cell r="B64" t="str">
            <v>Уголь разреза-1</v>
          </cell>
        </row>
        <row r="65">
          <cell r="B65" t="str">
            <v>Уголь разреза-2</v>
          </cell>
        </row>
        <row r="69">
          <cell r="R69">
            <v>1.145</v>
          </cell>
          <cell r="S69">
            <v>1.145</v>
          </cell>
          <cell r="T69">
            <v>1.1439999999999999</v>
          </cell>
          <cell r="U69">
            <v>1.1439999999999999</v>
          </cell>
          <cell r="V69">
            <v>1.145</v>
          </cell>
          <cell r="W69">
            <v>1.145</v>
          </cell>
          <cell r="X69">
            <v>1.1413139000000001</v>
          </cell>
          <cell r="Y69">
            <v>1.1413139000000001</v>
          </cell>
        </row>
        <row r="73">
          <cell r="B73" t="str">
            <v>печное топливо</v>
          </cell>
          <cell r="X73">
            <v>1.392857</v>
          </cell>
          <cell r="Y73">
            <v>1.392857</v>
          </cell>
        </row>
        <row r="74">
          <cell r="B74" t="str">
            <v>Сланцы</v>
          </cell>
        </row>
        <row r="79">
          <cell r="B79" t="str">
            <v>Уголь разреза-1</v>
          </cell>
        </row>
        <row r="80">
          <cell r="B80" t="str">
            <v>Уголь разреза-2</v>
          </cell>
        </row>
        <row r="88">
          <cell r="B88" t="str">
            <v>печное топливо</v>
          </cell>
        </row>
        <row r="89">
          <cell r="B89" t="str">
            <v>Сланцы</v>
          </cell>
        </row>
        <row r="94">
          <cell r="B94" t="str">
            <v>Уголь разреза-1</v>
          </cell>
        </row>
        <row r="95">
          <cell r="B95" t="str">
            <v>Уголь разреза-2</v>
          </cell>
        </row>
        <row r="99">
          <cell r="R99">
            <v>1039.758049</v>
          </cell>
          <cell r="S99">
            <v>1039.758049</v>
          </cell>
          <cell r="T99">
            <v>1001.83236078</v>
          </cell>
          <cell r="U99">
            <v>1001.83236078</v>
          </cell>
          <cell r="V99">
            <v>1070.5921519999999</v>
          </cell>
          <cell r="W99">
            <v>1070.5921519999999</v>
          </cell>
          <cell r="X99">
            <v>1212.5219803</v>
          </cell>
          <cell r="Y99">
            <v>1212.5219803</v>
          </cell>
        </row>
        <row r="103">
          <cell r="B103" t="str">
            <v>печное топливо</v>
          </cell>
          <cell r="X103">
            <v>976.31</v>
          </cell>
          <cell r="Y103">
            <v>976.31</v>
          </cell>
        </row>
        <row r="104">
          <cell r="B104" t="str">
            <v>Сланцы</v>
          </cell>
        </row>
        <row r="109">
          <cell r="B109" t="str">
            <v>Уголь разреза-1</v>
          </cell>
        </row>
        <row r="110">
          <cell r="B110" t="str">
            <v>Уголь разреза-2</v>
          </cell>
        </row>
        <row r="118">
          <cell r="B118" t="str">
            <v>печное топливо</v>
          </cell>
        </row>
        <row r="119">
          <cell r="B119" t="str">
            <v>Сланцы</v>
          </cell>
        </row>
        <row r="121">
          <cell r="R121">
            <v>774558.19282849913</v>
          </cell>
          <cell r="S121">
            <v>774558.19282849913</v>
          </cell>
          <cell r="T121">
            <v>1191968.4659043844</v>
          </cell>
          <cell r="U121">
            <v>1191968.4659043844</v>
          </cell>
          <cell r="V121">
            <v>615772.14764013072</v>
          </cell>
          <cell r="W121">
            <v>615772.14764013072</v>
          </cell>
          <cell r="X121">
            <v>0</v>
          </cell>
          <cell r="Y121">
            <v>0</v>
          </cell>
        </row>
        <row r="125">
          <cell r="B125" t="str">
            <v>Уголь разреза-1</v>
          </cell>
        </row>
        <row r="126">
          <cell r="B126" t="str">
            <v>Уголь разреза-2</v>
          </cell>
        </row>
        <row r="130">
          <cell r="R130">
            <v>42.64</v>
          </cell>
          <cell r="S130">
            <v>42.64</v>
          </cell>
          <cell r="T130">
            <v>111.54</v>
          </cell>
          <cell r="U130">
            <v>111.54</v>
          </cell>
          <cell r="V130">
            <v>42.64</v>
          </cell>
          <cell r="W130">
            <v>42.64</v>
          </cell>
          <cell r="X130">
            <v>152.08779999999999</v>
          </cell>
          <cell r="Y130">
            <v>152.08779999999999</v>
          </cell>
        </row>
        <row r="134">
          <cell r="B134" t="str">
            <v>печное топливо</v>
          </cell>
        </row>
        <row r="135">
          <cell r="B135" t="str">
            <v>Сланцы</v>
          </cell>
        </row>
        <row r="140">
          <cell r="B140" t="str">
            <v>Уголь разреза-1</v>
          </cell>
        </row>
        <row r="141">
          <cell r="B141" t="str">
            <v>Уголь разреза-2</v>
          </cell>
        </row>
        <row r="149">
          <cell r="B149" t="str">
            <v>печное топливо</v>
          </cell>
        </row>
        <row r="150">
          <cell r="B150" t="str">
            <v>Сланцы</v>
          </cell>
        </row>
        <row r="152">
          <cell r="R152">
            <v>31764.275711999995</v>
          </cell>
          <cell r="S152">
            <v>31764.275711999995</v>
          </cell>
          <cell r="T152">
            <v>132708.991935</v>
          </cell>
          <cell r="U152">
            <v>132708.991935</v>
          </cell>
          <cell r="V152">
            <v>24525.235241379931</v>
          </cell>
          <cell r="W152">
            <v>24525.235241379931</v>
          </cell>
          <cell r="X152">
            <v>0</v>
          </cell>
          <cell r="Y152">
            <v>0</v>
          </cell>
        </row>
        <row r="156">
          <cell r="B156" t="str">
            <v>Уголь разреза-1</v>
          </cell>
        </row>
        <row r="157">
          <cell r="B157" t="str">
            <v>Уголь разреза-2</v>
          </cell>
        </row>
        <row r="165">
          <cell r="B165" t="str">
            <v>печное топливо</v>
          </cell>
        </row>
        <row r="166">
          <cell r="B166" t="str">
            <v>Сланцы</v>
          </cell>
        </row>
        <row r="172">
          <cell r="B172" t="str">
            <v>Уголь разреза-1</v>
          </cell>
        </row>
        <row r="173">
          <cell r="B173" t="str">
            <v>Уголь разреза-2</v>
          </cell>
        </row>
        <row r="181">
          <cell r="B181" t="str">
            <v>печное топливо</v>
          </cell>
        </row>
        <row r="182">
          <cell r="B182" t="str">
            <v>Сланцы</v>
          </cell>
        </row>
        <row r="188">
          <cell r="B188" t="str">
            <v>Уголь разреза-1</v>
          </cell>
        </row>
        <row r="189">
          <cell r="B189" t="str">
            <v>Уголь разреза-2</v>
          </cell>
        </row>
        <row r="197">
          <cell r="B197" t="str">
            <v>печное топливо</v>
          </cell>
        </row>
        <row r="198">
          <cell r="B198" t="str">
            <v>Сланцы</v>
          </cell>
        </row>
      </sheetData>
      <sheetData sheetId="9" refreshError="1">
        <row r="4">
          <cell r="E4" t="str">
            <v>ОАО "Тюменская региональная генерирующая компания" (ОАО "ТГК-10")</v>
          </cell>
          <cell r="G4" t="str">
            <v>Тюменская ТЭЦ-1</v>
          </cell>
          <cell r="I4" t="str">
            <v>Тюменская ТЭЦ-2</v>
          </cell>
          <cell r="K4" t="str">
            <v>Тобольская ТЭЦ</v>
          </cell>
        </row>
        <row r="8">
          <cell r="G8">
            <v>1634</v>
          </cell>
          <cell r="H8">
            <v>1568.8869999999999</v>
          </cell>
          <cell r="I8">
            <v>2042</v>
          </cell>
          <cell r="J8">
            <v>2198.77</v>
          </cell>
          <cell r="K8">
            <v>1088</v>
          </cell>
          <cell r="L8">
            <v>1170.3399999999999</v>
          </cell>
        </row>
        <row r="10">
          <cell r="G10">
            <v>73.2</v>
          </cell>
          <cell r="H10">
            <v>79.319000000000003</v>
          </cell>
          <cell r="I10">
            <v>107.7</v>
          </cell>
          <cell r="J10">
            <v>118.52</v>
          </cell>
          <cell r="K10">
            <v>66</v>
          </cell>
          <cell r="L10">
            <v>69.31</v>
          </cell>
        </row>
        <row r="12">
          <cell r="G12">
            <v>48.7</v>
          </cell>
          <cell r="H12">
            <v>47.835000000000001</v>
          </cell>
          <cell r="I12">
            <v>41.1</v>
          </cell>
          <cell r="J12">
            <v>36.82</v>
          </cell>
          <cell r="K12">
            <v>56.3</v>
          </cell>
          <cell r="L12">
            <v>57.61</v>
          </cell>
        </row>
        <row r="16">
          <cell r="G16">
            <v>36.4</v>
          </cell>
          <cell r="H16">
            <v>36.4</v>
          </cell>
          <cell r="I16">
            <v>17.850000000000001</v>
          </cell>
          <cell r="J16">
            <v>17.850000000000001</v>
          </cell>
          <cell r="K16">
            <v>1.28</v>
          </cell>
          <cell r="L16">
            <v>1.28</v>
          </cell>
        </row>
        <row r="19">
          <cell r="G19">
            <v>1144.3</v>
          </cell>
          <cell r="H19">
            <v>1255.0129999999999</v>
          </cell>
          <cell r="I19">
            <v>1014.1</v>
          </cell>
          <cell r="J19">
            <v>929.46</v>
          </cell>
          <cell r="K19">
            <v>1926.5</v>
          </cell>
          <cell r="L19">
            <v>1962.09</v>
          </cell>
        </row>
        <row r="24">
          <cell r="G24">
            <v>300.83999999999997</v>
          </cell>
          <cell r="H24">
            <v>295.60000000000002</v>
          </cell>
          <cell r="I24">
            <v>298.38</v>
          </cell>
          <cell r="J24">
            <v>304.88</v>
          </cell>
          <cell r="K24">
            <v>345.29</v>
          </cell>
          <cell r="L24">
            <v>329.12</v>
          </cell>
        </row>
        <row r="27">
          <cell r="G27">
            <v>142.1</v>
          </cell>
          <cell r="H27">
            <v>141.1</v>
          </cell>
          <cell r="I27">
            <v>138.94</v>
          </cell>
          <cell r="J27">
            <v>139.19999999999999</v>
          </cell>
          <cell r="K27">
            <v>153.72</v>
          </cell>
          <cell r="L27">
            <v>151.72</v>
          </cell>
        </row>
        <row r="33">
          <cell r="B33" t="str">
            <v>Уголь разреза-1</v>
          </cell>
        </row>
        <row r="34">
          <cell r="B34" t="str">
            <v>Уголь разреза-2</v>
          </cell>
        </row>
        <row r="42">
          <cell r="B42" t="str">
            <v>Торф</v>
          </cell>
        </row>
        <row r="43">
          <cell r="B43" t="str">
            <v>Сланцы</v>
          </cell>
        </row>
        <row r="49">
          <cell r="B49" t="str">
            <v>Уголь разреза-1</v>
          </cell>
        </row>
        <row r="50">
          <cell r="B50" t="str">
            <v>Уголь разреза-2</v>
          </cell>
        </row>
        <row r="54">
          <cell r="G54">
            <v>100</v>
          </cell>
          <cell r="H54">
            <v>100</v>
          </cell>
          <cell r="I54">
            <v>100</v>
          </cell>
          <cell r="J54">
            <v>100</v>
          </cell>
          <cell r="K54">
            <v>100</v>
          </cell>
          <cell r="L54">
            <v>100</v>
          </cell>
        </row>
        <row r="58">
          <cell r="B58" t="str">
            <v>Торф</v>
          </cell>
        </row>
        <row r="59">
          <cell r="B59" t="str">
            <v>Сланцы</v>
          </cell>
        </row>
        <row r="64">
          <cell r="B64" t="str">
            <v>Уголь разреза-1</v>
          </cell>
        </row>
        <row r="65">
          <cell r="B65" t="str">
            <v>Уголь разреза-2</v>
          </cell>
        </row>
        <row r="69">
          <cell r="G69">
            <v>1.141</v>
          </cell>
          <cell r="H69">
            <v>1.141</v>
          </cell>
          <cell r="I69">
            <v>1.141</v>
          </cell>
          <cell r="J69">
            <v>1.141</v>
          </cell>
          <cell r="K69">
            <v>1.141</v>
          </cell>
          <cell r="L69">
            <v>1.141</v>
          </cell>
        </row>
        <row r="73">
          <cell r="B73" t="str">
            <v>Торф</v>
          </cell>
        </row>
        <row r="74">
          <cell r="B74" t="str">
            <v>Сланцы</v>
          </cell>
        </row>
        <row r="79">
          <cell r="B79" t="str">
            <v>Уголь разреза-1</v>
          </cell>
        </row>
        <row r="80">
          <cell r="B80" t="str">
            <v>Уголь разреза-2</v>
          </cell>
        </row>
        <row r="88">
          <cell r="B88" t="str">
            <v>Торф</v>
          </cell>
        </row>
        <row r="89">
          <cell r="B89" t="str">
            <v>Сланцы</v>
          </cell>
        </row>
        <row r="94">
          <cell r="B94" t="str">
            <v>Уголь разреза-1</v>
          </cell>
        </row>
        <row r="95">
          <cell r="B95" t="str">
            <v>Уголь разреза-2</v>
          </cell>
        </row>
        <row r="99">
          <cell r="G99">
            <v>910.69929999999999</v>
          </cell>
          <cell r="H99">
            <v>910.69929999999999</v>
          </cell>
          <cell r="I99">
            <v>909.63199999999995</v>
          </cell>
          <cell r="J99">
            <v>909.63199999999995</v>
          </cell>
          <cell r="K99">
            <v>908.90499999999997</v>
          </cell>
          <cell r="L99">
            <v>908.90499999999997</v>
          </cell>
        </row>
        <row r="103">
          <cell r="B103" t="str">
            <v>Торф</v>
          </cell>
        </row>
        <row r="104">
          <cell r="B104" t="str">
            <v>Сланцы</v>
          </cell>
        </row>
        <row r="109">
          <cell r="B109" t="str">
            <v>Уголь разреза-1</v>
          </cell>
        </row>
        <row r="110">
          <cell r="B110" t="str">
            <v>Уголь разреза-2</v>
          </cell>
        </row>
        <row r="118">
          <cell r="B118" t="str">
            <v>Торф</v>
          </cell>
        </row>
        <row r="119">
          <cell r="B119" t="str">
            <v>Сланцы</v>
          </cell>
        </row>
        <row r="125">
          <cell r="B125" t="str">
            <v>Уголь разреза-1</v>
          </cell>
        </row>
        <row r="126">
          <cell r="B126" t="str">
            <v>Уголь разреза-2</v>
          </cell>
        </row>
        <row r="130">
          <cell r="G130">
            <v>61.690399999999997</v>
          </cell>
          <cell r="H130">
            <v>61.690399999999997</v>
          </cell>
          <cell r="I130">
            <v>95.418999999999997</v>
          </cell>
          <cell r="J130">
            <v>95.418999999999997</v>
          </cell>
          <cell r="K130">
            <v>72.012299999999996</v>
          </cell>
          <cell r="L130">
            <v>72.012299999999996</v>
          </cell>
        </row>
        <row r="134">
          <cell r="B134" t="str">
            <v>Торф</v>
          </cell>
        </row>
        <row r="135">
          <cell r="B135" t="str">
            <v>Сланцы</v>
          </cell>
        </row>
        <row r="140">
          <cell r="B140" t="str">
            <v>Уголь разреза-1</v>
          </cell>
        </row>
        <row r="141">
          <cell r="B141" t="str">
            <v>Уголь разреза-2</v>
          </cell>
        </row>
        <row r="149">
          <cell r="B149" t="str">
            <v>Торф</v>
          </cell>
        </row>
        <row r="150">
          <cell r="B150" t="str">
            <v>Сланцы</v>
          </cell>
        </row>
        <row r="156">
          <cell r="B156" t="str">
            <v>Уголь разреза-1</v>
          </cell>
        </row>
        <row r="157">
          <cell r="B157" t="str">
            <v>Уголь разреза-2</v>
          </cell>
        </row>
        <row r="165">
          <cell r="B165" t="str">
            <v>Торф</v>
          </cell>
        </row>
        <row r="166">
          <cell r="B166" t="str">
            <v>Сланцы</v>
          </cell>
        </row>
        <row r="172">
          <cell r="B172" t="str">
            <v>Уголь разреза-1</v>
          </cell>
        </row>
        <row r="173">
          <cell r="B173" t="str">
            <v>Уголь разреза-2</v>
          </cell>
        </row>
        <row r="181">
          <cell r="B181" t="str">
            <v>Торф</v>
          </cell>
        </row>
        <row r="182">
          <cell r="B182" t="str">
            <v>Сланцы</v>
          </cell>
        </row>
        <row r="188">
          <cell r="B188" t="str">
            <v>Уголь разреза-1</v>
          </cell>
        </row>
        <row r="189">
          <cell r="B189" t="str">
            <v>Уголь разреза-2</v>
          </cell>
        </row>
      </sheetData>
      <sheetData sheetId="10" refreshError="1"/>
      <sheetData sheetId="11" refreshError="1"/>
      <sheetData sheetId="12" refreshError="1">
        <row r="7">
          <cell r="D7">
            <v>2844</v>
          </cell>
          <cell r="E7">
            <v>2844</v>
          </cell>
          <cell r="F7">
            <v>2634</v>
          </cell>
          <cell r="G7">
            <v>2634</v>
          </cell>
          <cell r="H7">
            <v>2634</v>
          </cell>
          <cell r="I7">
            <v>2634</v>
          </cell>
          <cell r="J7">
            <v>2634</v>
          </cell>
          <cell r="K7">
            <v>2634</v>
          </cell>
          <cell r="L7">
            <v>2634</v>
          </cell>
        </row>
        <row r="8">
          <cell r="D8">
            <v>616</v>
          </cell>
          <cell r="E8">
            <v>616</v>
          </cell>
          <cell r="F8">
            <v>247</v>
          </cell>
          <cell r="G8">
            <v>247</v>
          </cell>
          <cell r="H8">
            <v>247</v>
          </cell>
          <cell r="I8">
            <v>247</v>
          </cell>
          <cell r="J8">
            <v>247</v>
          </cell>
          <cell r="K8">
            <v>247</v>
          </cell>
          <cell r="L8">
            <v>247</v>
          </cell>
        </row>
        <row r="9">
          <cell r="D9">
            <v>2844</v>
          </cell>
          <cell r="E9">
            <v>2844</v>
          </cell>
          <cell r="F9">
            <v>2634</v>
          </cell>
          <cell r="G9">
            <v>2634</v>
          </cell>
          <cell r="H9">
            <v>2634</v>
          </cell>
          <cell r="I9">
            <v>2634</v>
          </cell>
          <cell r="J9">
            <v>2634</v>
          </cell>
          <cell r="K9">
            <v>2634</v>
          </cell>
          <cell r="L9">
            <v>2634</v>
          </cell>
        </row>
        <row r="10">
          <cell r="D10">
            <v>2228</v>
          </cell>
          <cell r="E10">
            <v>2228</v>
          </cell>
          <cell r="F10">
            <v>2387</v>
          </cell>
          <cell r="G10">
            <v>2387</v>
          </cell>
          <cell r="H10">
            <v>2387</v>
          </cell>
          <cell r="I10">
            <v>2387</v>
          </cell>
          <cell r="J10">
            <v>2387</v>
          </cell>
          <cell r="K10">
            <v>2387</v>
          </cell>
          <cell r="L10">
            <v>2387</v>
          </cell>
        </row>
        <row r="11">
          <cell r="D11">
            <v>850</v>
          </cell>
          <cell r="E11">
            <v>850</v>
          </cell>
          <cell r="F11">
            <v>1711</v>
          </cell>
          <cell r="G11">
            <v>1711</v>
          </cell>
          <cell r="H11">
            <v>1711</v>
          </cell>
          <cell r="I11">
            <v>1711</v>
          </cell>
          <cell r="J11">
            <v>1711</v>
          </cell>
          <cell r="K11">
            <v>1711</v>
          </cell>
          <cell r="L11">
            <v>1711</v>
          </cell>
        </row>
        <row r="14">
          <cell r="D14">
            <v>850</v>
          </cell>
          <cell r="E14">
            <v>850</v>
          </cell>
          <cell r="F14">
            <v>1711</v>
          </cell>
          <cell r="G14">
            <v>1711</v>
          </cell>
          <cell r="H14">
            <v>1711</v>
          </cell>
          <cell r="I14">
            <v>1711</v>
          </cell>
          <cell r="J14">
            <v>1711</v>
          </cell>
          <cell r="K14">
            <v>1711</v>
          </cell>
          <cell r="L14">
            <v>1702</v>
          </cell>
        </row>
        <row r="21">
          <cell r="D21">
            <v>40.478000000000002</v>
          </cell>
          <cell r="E21">
            <v>40.478000000000002</v>
          </cell>
          <cell r="F21">
            <v>40</v>
          </cell>
          <cell r="G21">
            <v>40</v>
          </cell>
          <cell r="H21">
            <v>40</v>
          </cell>
          <cell r="I21">
            <v>40</v>
          </cell>
          <cell r="J21">
            <v>40</v>
          </cell>
          <cell r="K21">
            <v>40</v>
          </cell>
          <cell r="L21">
            <v>40</v>
          </cell>
        </row>
        <row r="24">
          <cell r="D24">
            <v>65</v>
          </cell>
          <cell r="E24">
            <v>65</v>
          </cell>
          <cell r="F24">
            <v>70</v>
          </cell>
          <cell r="G24">
            <v>70</v>
          </cell>
          <cell r="H24">
            <v>70</v>
          </cell>
          <cell r="I24">
            <v>70</v>
          </cell>
          <cell r="J24">
            <v>80</v>
          </cell>
          <cell r="K24">
            <v>75</v>
          </cell>
          <cell r="L24">
            <v>75</v>
          </cell>
        </row>
        <row r="27">
          <cell r="D27">
            <v>11.964</v>
          </cell>
          <cell r="E27">
            <v>11.964</v>
          </cell>
          <cell r="F27">
            <v>15</v>
          </cell>
          <cell r="G27">
            <v>15</v>
          </cell>
          <cell r="H27">
            <v>15</v>
          </cell>
          <cell r="I27">
            <v>15</v>
          </cell>
          <cell r="J27">
            <v>15</v>
          </cell>
          <cell r="K27">
            <v>15</v>
          </cell>
          <cell r="L27">
            <v>15</v>
          </cell>
        </row>
        <row r="30">
          <cell r="D30">
            <v>14.122999999999999</v>
          </cell>
          <cell r="E30">
            <v>14.122999999999999</v>
          </cell>
          <cell r="F30">
            <v>10.5</v>
          </cell>
          <cell r="G30">
            <v>10.5</v>
          </cell>
          <cell r="H30">
            <v>10.5</v>
          </cell>
          <cell r="I30">
            <v>10.5</v>
          </cell>
          <cell r="J30">
            <v>33</v>
          </cell>
          <cell r="K30">
            <v>33</v>
          </cell>
          <cell r="L30">
            <v>10.500004499999999</v>
          </cell>
        </row>
        <row r="32">
          <cell r="B32" t="str">
            <v>Выплаты &lt;______________&gt;:</v>
          </cell>
        </row>
        <row r="35">
          <cell r="B35" t="str">
            <v>Выплаты &lt;______________&gt;:</v>
          </cell>
        </row>
        <row r="57">
          <cell r="D57">
            <v>29.238</v>
          </cell>
          <cell r="E57">
            <v>29.238</v>
          </cell>
          <cell r="F57">
            <v>34.146999999999998</v>
          </cell>
          <cell r="G57">
            <v>34.146999999999998</v>
          </cell>
          <cell r="H57">
            <v>34.146999999999998</v>
          </cell>
          <cell r="I57">
            <v>34.146999999999998</v>
          </cell>
          <cell r="J57">
            <v>30</v>
          </cell>
          <cell r="K57">
            <v>30</v>
          </cell>
          <cell r="L57">
            <v>30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">
          <cell r="D5" t="str">
            <v>Сургут</v>
          </cell>
          <cell r="E5" t="str">
            <v>Екатеринбург</v>
          </cell>
          <cell r="F5" t="str">
            <v>Салават</v>
          </cell>
          <cell r="G5" t="str">
            <v>Челябинск</v>
          </cell>
          <cell r="H5" t="str">
            <v>Москва</v>
          </cell>
          <cell r="I5" t="str">
            <v>Курган</v>
          </cell>
          <cell r="J5" t="str">
            <v>Санкт-Петербург</v>
          </cell>
          <cell r="K5" t="str">
            <v>Ижевск</v>
          </cell>
          <cell r="L5" t="str">
            <v>Саранск</v>
          </cell>
          <cell r="M5" t="str">
            <v>Белорецк</v>
          </cell>
          <cell r="N5" t="str">
            <v>Уфа</v>
          </cell>
          <cell r="O5" t="str">
            <v>Новосибирск</v>
          </cell>
          <cell r="P5" t="str">
            <v>Томск</v>
          </cell>
          <cell r="Q5" t="str">
            <v>Киров</v>
          </cell>
        </row>
        <row r="6">
          <cell r="D6">
            <v>52</v>
          </cell>
          <cell r="E6">
            <v>115</v>
          </cell>
          <cell r="F6">
            <v>2</v>
          </cell>
          <cell r="G6">
            <v>185</v>
          </cell>
          <cell r="H6">
            <v>87</v>
          </cell>
          <cell r="I6">
            <v>3</v>
          </cell>
          <cell r="J6">
            <v>35</v>
          </cell>
          <cell r="K6">
            <v>1</v>
          </cell>
          <cell r="L6">
            <v>18</v>
          </cell>
          <cell r="M6">
            <v>1</v>
          </cell>
          <cell r="N6">
            <v>5</v>
          </cell>
          <cell r="O6">
            <v>26</v>
          </cell>
          <cell r="P6">
            <v>6</v>
          </cell>
        </row>
        <row r="7">
          <cell r="D7">
            <v>20</v>
          </cell>
          <cell r="E7">
            <v>419</v>
          </cell>
          <cell r="F7">
            <v>11</v>
          </cell>
          <cell r="G7">
            <v>556</v>
          </cell>
          <cell r="H7">
            <v>350</v>
          </cell>
          <cell r="I7">
            <v>6</v>
          </cell>
          <cell r="J7">
            <v>235</v>
          </cell>
          <cell r="K7">
            <v>5</v>
          </cell>
          <cell r="L7">
            <v>35</v>
          </cell>
          <cell r="M7">
            <v>5</v>
          </cell>
          <cell r="N7">
            <v>15</v>
          </cell>
          <cell r="O7">
            <v>84</v>
          </cell>
          <cell r="P7">
            <v>25</v>
          </cell>
        </row>
        <row r="13">
          <cell r="D13">
            <v>200</v>
          </cell>
          <cell r="E13">
            <v>200</v>
          </cell>
          <cell r="F13">
            <v>200</v>
          </cell>
          <cell r="G13">
            <v>200</v>
          </cell>
          <cell r="H13">
            <v>400</v>
          </cell>
          <cell r="I13">
            <v>150</v>
          </cell>
          <cell r="J13">
            <v>400</v>
          </cell>
          <cell r="K13">
            <v>200</v>
          </cell>
          <cell r="L13">
            <v>200</v>
          </cell>
          <cell r="M13">
            <v>200</v>
          </cell>
          <cell r="N13">
            <v>200</v>
          </cell>
          <cell r="O13">
            <v>200</v>
          </cell>
          <cell r="P13">
            <v>200</v>
          </cell>
        </row>
        <row r="15">
          <cell r="B15" t="str">
            <v>Расходы на &lt;_______________&gt;</v>
          </cell>
        </row>
        <row r="16">
          <cell r="B16" t="str">
            <v>Расходы на &lt;_______________&gt;</v>
          </cell>
        </row>
        <row r="17">
          <cell r="B17" t="str">
            <v>Расходы на &lt;_______________&gt;</v>
          </cell>
        </row>
        <row r="21">
          <cell r="D21">
            <v>54</v>
          </cell>
          <cell r="E21">
            <v>115</v>
          </cell>
          <cell r="F21">
            <v>4</v>
          </cell>
          <cell r="G21">
            <v>190</v>
          </cell>
          <cell r="H21">
            <v>90</v>
          </cell>
          <cell r="I21">
            <v>5</v>
          </cell>
          <cell r="J21">
            <v>35</v>
          </cell>
          <cell r="K21">
            <v>3</v>
          </cell>
          <cell r="L21">
            <v>20</v>
          </cell>
          <cell r="M21">
            <v>2</v>
          </cell>
          <cell r="N21">
            <v>5</v>
          </cell>
          <cell r="O21">
            <v>30</v>
          </cell>
          <cell r="P21">
            <v>10</v>
          </cell>
          <cell r="Q21">
            <v>2</v>
          </cell>
        </row>
        <row r="22">
          <cell r="D22">
            <v>25</v>
          </cell>
          <cell r="E22">
            <v>420</v>
          </cell>
          <cell r="F22">
            <v>15</v>
          </cell>
          <cell r="G22">
            <v>560</v>
          </cell>
          <cell r="H22">
            <v>350</v>
          </cell>
          <cell r="I22">
            <v>10</v>
          </cell>
          <cell r="J22">
            <v>240</v>
          </cell>
          <cell r="K22">
            <v>10</v>
          </cell>
          <cell r="L22">
            <v>40</v>
          </cell>
          <cell r="M22">
            <v>5</v>
          </cell>
          <cell r="N22">
            <v>15</v>
          </cell>
          <cell r="O22">
            <v>80</v>
          </cell>
          <cell r="P22">
            <v>30</v>
          </cell>
          <cell r="Q22">
            <v>28</v>
          </cell>
        </row>
        <row r="24">
          <cell r="D24">
            <v>1850</v>
          </cell>
          <cell r="E24">
            <v>700</v>
          </cell>
          <cell r="F24">
            <v>2400</v>
          </cell>
          <cell r="G24">
            <v>900</v>
          </cell>
          <cell r="H24">
            <v>6200</v>
          </cell>
          <cell r="I24">
            <v>600</v>
          </cell>
          <cell r="J24">
            <v>7000</v>
          </cell>
          <cell r="K24">
            <v>1300</v>
          </cell>
          <cell r="L24">
            <v>6300</v>
          </cell>
          <cell r="M24">
            <v>6500</v>
          </cell>
          <cell r="O24">
            <v>1300</v>
          </cell>
          <cell r="P24">
            <v>3000</v>
          </cell>
          <cell r="Q24">
            <v>2000</v>
          </cell>
        </row>
        <row r="25">
          <cell r="D25">
            <v>31.25</v>
          </cell>
          <cell r="E25">
            <v>336</v>
          </cell>
          <cell r="F25">
            <v>9.75</v>
          </cell>
          <cell r="G25">
            <v>560</v>
          </cell>
          <cell r="H25">
            <v>700</v>
          </cell>
          <cell r="I25">
            <v>4</v>
          </cell>
          <cell r="J25">
            <v>456</v>
          </cell>
          <cell r="K25">
            <v>9</v>
          </cell>
          <cell r="L25">
            <v>34</v>
          </cell>
          <cell r="M25">
            <v>1.5</v>
          </cell>
          <cell r="N25">
            <v>15</v>
          </cell>
          <cell r="O25">
            <v>80</v>
          </cell>
          <cell r="P25">
            <v>39</v>
          </cell>
          <cell r="Q25">
            <v>28</v>
          </cell>
        </row>
        <row r="26">
          <cell r="D26">
            <v>1250</v>
          </cell>
          <cell r="E26">
            <v>800</v>
          </cell>
          <cell r="F26">
            <v>650</v>
          </cell>
          <cell r="G26">
            <v>1000</v>
          </cell>
          <cell r="H26">
            <v>2000</v>
          </cell>
          <cell r="I26">
            <v>400</v>
          </cell>
          <cell r="J26">
            <v>1900</v>
          </cell>
          <cell r="K26">
            <v>900</v>
          </cell>
          <cell r="L26">
            <v>850</v>
          </cell>
          <cell r="M26">
            <v>300</v>
          </cell>
          <cell r="N26">
            <v>1000</v>
          </cell>
          <cell r="O26">
            <v>1000</v>
          </cell>
          <cell r="P26">
            <v>1300</v>
          </cell>
          <cell r="Q26">
            <v>1000</v>
          </cell>
        </row>
        <row r="28">
          <cell r="D28">
            <v>100</v>
          </cell>
          <cell r="E28">
            <v>100</v>
          </cell>
          <cell r="F28">
            <v>100</v>
          </cell>
          <cell r="G28">
            <v>100</v>
          </cell>
          <cell r="H28">
            <v>100</v>
          </cell>
          <cell r="I28">
            <v>100</v>
          </cell>
          <cell r="J28">
            <v>100</v>
          </cell>
          <cell r="K28">
            <v>100</v>
          </cell>
          <cell r="L28">
            <v>100</v>
          </cell>
          <cell r="M28">
            <v>100</v>
          </cell>
          <cell r="N28">
            <v>100</v>
          </cell>
          <cell r="O28">
            <v>100</v>
          </cell>
          <cell r="P28">
            <v>100</v>
          </cell>
          <cell r="Q28">
            <v>100</v>
          </cell>
        </row>
        <row r="30">
          <cell r="B30" t="str">
            <v>Расходы на &lt;_______________&gt;</v>
          </cell>
        </row>
        <row r="31">
          <cell r="B31" t="str">
            <v>Расходы на &lt;_______________&gt;</v>
          </cell>
        </row>
        <row r="32">
          <cell r="B32" t="str">
            <v>Расходы на &lt;_______________&gt;</v>
          </cell>
        </row>
        <row r="37">
          <cell r="B37" t="str">
            <v>Начальник ПЭО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Титульный"/>
      <sheetName val="Сопроводительные материалы"/>
      <sheetName val="Индексы"/>
      <sheetName val="0"/>
      <sheetName val="0.1"/>
      <sheetName val="1"/>
      <sheetName val="2"/>
      <sheetName val="2.1"/>
      <sheetName val="2.2"/>
      <sheetName val="2.3"/>
      <sheetName val="4"/>
      <sheetName val="РчСтЭЭ"/>
      <sheetName val="РчСтЭЭ_УП i-1"/>
      <sheetName val="РчСтЭЭ_УП i-2"/>
      <sheetName val="РчСтЭЭ_Ф"/>
      <sheetName val="ВД_ГЭС"/>
      <sheetName val="РчСтГМ"/>
      <sheetName val="ИП"/>
      <sheetName val="Источники финансирования"/>
      <sheetName val="Расчет прибыли"/>
      <sheetName val="Комментарии"/>
      <sheetName val="Проверка"/>
      <sheetName val="et_union"/>
      <sheetName val="TEHSHEET"/>
      <sheetName val="AllSheetsInThisWorkbook"/>
      <sheetName val="REESTR_ORG"/>
      <sheetName val="REESTR_FILTERED"/>
      <sheetName val="REESTR_MO"/>
      <sheetName val="modfrmReestr"/>
      <sheetName val="modfrmDictionary"/>
      <sheetName val="modProv"/>
      <sheetName val="modCommandButton"/>
      <sheetName val="modReestr"/>
      <sheetName val="modClassifierValidate"/>
      <sheetName val="modHyp"/>
      <sheetName val="modList00"/>
      <sheetName val="modList03"/>
      <sheetName val="modList07"/>
      <sheetName val="modList08"/>
      <sheetName val="modList09"/>
      <sheetName val="modList10"/>
      <sheetName val="modList11"/>
      <sheetName val="modList18"/>
      <sheetName val="config"/>
      <sheetName val="МВЗ_З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3">
          <cell r="G93">
            <v>0</v>
          </cell>
        </row>
        <row r="106">
          <cell r="G106">
            <v>0</v>
          </cell>
        </row>
        <row r="110">
          <cell r="G110">
            <v>0</v>
          </cell>
        </row>
        <row r="111">
          <cell r="G111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31">
          <cell r="G131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нига1"/>
      <sheetName val="#ССЫЛКА"/>
      <sheetName val="T0"/>
      <sheetName val="T25"/>
      <sheetName val="T31"/>
      <sheetName val="форма-прил к ф№1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vPrYear"/>
      <sheetName val="YvPl_new (2)"/>
      <sheetName val="YvPl_ST (2)"/>
      <sheetName val="Control"/>
      <sheetName val="Rec"/>
      <sheetName val="DATA=&gt;"/>
      <sheetName val="2013EST01"/>
      <sheetName val="2012EST12"/>
      <sheetName val="2013EST02"/>
      <sheetName val="2013EST03"/>
      <sheetName val="2013EST04"/>
      <sheetName val="2013EST05"/>
      <sheetName val="2013EST06"/>
      <sheetName val="2012ACT"/>
      <sheetName val="Лист1"/>
      <sheetName val="2012EST11"/>
      <sheetName val="2012EST10"/>
      <sheetName val="2012EST09"/>
      <sheetName val="2012EST08"/>
      <sheetName val="2012EST07"/>
      <sheetName val="2012EST06"/>
      <sheetName val="2012EST05"/>
      <sheetName val="2012EST04"/>
      <sheetName val="2012EST03"/>
      <sheetName val="2012EST02"/>
      <sheetName val="2013BUD"/>
      <sheetName val="FA_1"/>
      <sheetName val="ROUND"/>
      <sheetName val="MvsPL"/>
      <sheetName val="Q2 (ENG)"/>
      <sheetName val="Q2 (RS)"/>
      <sheetName val="Q3 (ENG)"/>
      <sheetName val="Q3 (RS)"/>
      <sheetName val="Q3 (ENG) (Chg EST)"/>
      <sheetName val="YvPl_new"/>
      <sheetName val="CUMvsPL"/>
      <sheetName val="CUMvsPL (EN)"/>
      <sheetName val="CUMvsPL (RS)"/>
      <sheetName val="Q2 (RUS)"/>
      <sheetName val="YvPl_new (ENG)"/>
      <sheetName val="YvPl_new (RS)"/>
      <sheetName val="Old--&gt;"/>
      <sheetName val="Q2"/>
      <sheetName val="MvPl_new"/>
      <sheetName val="Nyagan Delay"/>
      <sheetName val="ChCHP-1 GTU delay"/>
      <sheetName val="CUMvPl_new"/>
      <sheetName val="YvPrYear_2"/>
      <sheetName val="Q3"/>
      <sheetName val="YvPl_ST"/>
      <sheetName val="Q1vPrevY"/>
      <sheetName val="2011ACT"/>
      <sheetName val="2012BUD"/>
      <sheetName val="ANALYSIS=&gt;"/>
      <sheetName val="Тобольск"/>
      <sheetName val="FA_2"/>
      <sheetName val="FAforHY"/>
      <sheetName val="YvPl_new_PY"/>
      <sheetName val="PMT_diff"/>
      <sheetName val="Rec_CUMvBP"/>
      <sheetName val="KPI"/>
      <sheetName val="WF=&gt;"/>
      <sheetName val="MvPl"/>
      <sheetName val="MvPl_e"/>
      <sheetName val="QvPl"/>
      <sheetName val="QvPl_e"/>
      <sheetName val="QvPl_e (COP)"/>
      <sheetName val="CUMvPl"/>
      <sheetName val="YvPl"/>
      <sheetName val="YvPl_e"/>
      <sheetName val="QvPrevY"/>
      <sheetName val="QvPrevY_e"/>
      <sheetName val="QvPrevEst"/>
      <sheetName val="QvPrevEst_e"/>
      <sheetName val="CUMvPrevY"/>
      <sheetName val="YvPrevY"/>
      <sheetName val="Q3vPrevY"/>
      <sheetName val="CUMvPrevY_new"/>
      <sheetName val="YvPrevY_e"/>
      <sheetName val="YvPriorEst"/>
      <sheetName val="YvPriorEst_e"/>
      <sheetName val="2012EST01"/>
    </sheetNames>
    <sheetDataSet>
      <sheetData sheetId="0"/>
      <sheetData sheetId="1"/>
      <sheetData sheetId="2"/>
      <sheetData sheetId="3">
        <row r="17">
          <cell r="B17" t="str">
            <v>'2013EST06'!</v>
          </cell>
        </row>
        <row r="18">
          <cell r="B18" t="str">
            <v>'2013EST05'!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40">
          <cell r="W140">
            <v>-0.45925000000000205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18">
          <cell r="C18">
            <v>-65.826621360000004</v>
          </cell>
        </row>
      </sheetData>
      <sheetData sheetId="45">
        <row r="18">
          <cell r="B18">
            <v>21.037812280000001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Сопроводительные материалы"/>
      <sheetName val="Индексы"/>
      <sheetName val="0"/>
      <sheetName val="0.1"/>
      <sheetName val="1"/>
      <sheetName val="2"/>
      <sheetName val="2.1"/>
      <sheetName val="2.2"/>
      <sheetName val="2.3"/>
      <sheetName val="4"/>
      <sheetName val="РчСтЭЭ"/>
      <sheetName val="РчСтЭЭ_УП i-1"/>
      <sheetName val="РчСтЭЭ_УП i-2"/>
      <sheetName val="РчСтЭЭ_Ф"/>
      <sheetName val="ВД_ГЭС"/>
      <sheetName val="РчСтГМ"/>
      <sheetName val="ИП"/>
      <sheetName val="Источники финансирования"/>
      <sheetName val="Расчет прибыли"/>
      <sheetName val="Комментарии"/>
      <sheetName val="Проверка"/>
      <sheetName val="et_union"/>
      <sheetName val="TEHSHEET"/>
      <sheetName val="modfrmReestr"/>
      <sheetName val="modUpdTemplMain"/>
      <sheetName val="AllSheetsInThisWorkbook"/>
      <sheetName val="Ставки"/>
      <sheetName val="REESTR_ORG"/>
      <sheetName val="REESTR_FILTERED"/>
      <sheetName val="REESTR_MO"/>
      <sheetName val="modfrmDictionary"/>
      <sheetName val="modProv"/>
      <sheetName val="modCommandButton"/>
      <sheetName val="modReestr"/>
      <sheetName val="modClassifierValidate"/>
      <sheetName val="modHyp"/>
      <sheetName val="modList03"/>
      <sheetName val="modList00"/>
      <sheetName val="modList07"/>
      <sheetName val="modList08"/>
      <sheetName val="modList09"/>
      <sheetName val="modList10"/>
      <sheetName val="modList11"/>
      <sheetName val="modList18"/>
    </sheetNames>
    <sheetDataSet>
      <sheetData sheetId="0"/>
      <sheetData sheetId="1"/>
      <sheetData sheetId="2"/>
      <sheetData sheetId="3"/>
      <sheetData sheetId="4">
        <row r="24">
          <cell r="F24" t="str">
            <v>Первая ценовая зона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okuplists"/>
      <sheetName val="Cover &amp; Sign-off"/>
      <sheetName val="Product List"/>
      <sheetName val="Pricelist"/>
    </sheetNames>
    <sheetDataSet>
      <sheetData sheetId="0"/>
      <sheetData sheetId="1"/>
      <sheetData sheetId="2"/>
      <sheetData sheetId="3" refreshError="1">
        <row r="2">
          <cell r="A2" t="str">
            <v>149373-B31</v>
          </cell>
          <cell r="B2" t="str">
            <v>Combo EN/56K Type II MiniPCI</v>
          </cell>
          <cell r="C2" t="str">
            <v>COMM_OPTS</v>
          </cell>
          <cell r="D2">
            <v>200</v>
          </cell>
          <cell r="E2">
            <v>403</v>
          </cell>
          <cell r="F2">
            <v>206</v>
          </cell>
          <cell r="G2">
            <v>96</v>
          </cell>
        </row>
        <row r="3">
          <cell r="A3" t="str">
            <v>149374-B31</v>
          </cell>
          <cell r="B3" t="str">
            <v>Modem 56K Type II MiniPCI</v>
          </cell>
          <cell r="C3" t="str">
            <v>COMM_OPTS</v>
          </cell>
          <cell r="D3">
            <v>150</v>
          </cell>
          <cell r="E3">
            <v>303</v>
          </cell>
          <cell r="F3">
            <v>155</v>
          </cell>
          <cell r="G3">
            <v>65</v>
          </cell>
        </row>
        <row r="4">
          <cell r="A4" t="str">
            <v>168400-031</v>
          </cell>
          <cell r="B4" t="str">
            <v>Compaq Microcom 4000 Quad Analog 336 Modem Card - UK</v>
          </cell>
          <cell r="C4" t="str">
            <v>COMM_OPTS</v>
          </cell>
          <cell r="D4">
            <v>261</v>
          </cell>
          <cell r="E4">
            <v>525</v>
          </cell>
          <cell r="F4">
            <v>269</v>
          </cell>
          <cell r="G4">
            <v>185.56</v>
          </cell>
        </row>
        <row r="5">
          <cell r="A5" t="str">
            <v>168400-051</v>
          </cell>
          <cell r="B5" t="str">
            <v>Compaq Microcom 4000 Quad Analog 336 Modem Card - France</v>
          </cell>
          <cell r="C5" t="str">
            <v>COMM_OPTS</v>
          </cell>
          <cell r="D5">
            <v>261</v>
          </cell>
          <cell r="E5">
            <v>525</v>
          </cell>
          <cell r="F5">
            <v>269</v>
          </cell>
          <cell r="G5">
            <v>185.56</v>
          </cell>
        </row>
        <row r="6">
          <cell r="A6" t="str">
            <v>168400-211</v>
          </cell>
          <cell r="B6" t="str">
            <v>Compaq Microcom 4000 Quad Analog 336 Modem Card - Hungary</v>
          </cell>
          <cell r="C6" t="str">
            <v>COMM_OPTS</v>
          </cell>
          <cell r="D6">
            <v>261</v>
          </cell>
          <cell r="E6">
            <v>525</v>
          </cell>
          <cell r="F6">
            <v>269</v>
          </cell>
          <cell r="G6">
            <v>185.56</v>
          </cell>
        </row>
        <row r="7">
          <cell r="A7" t="str">
            <v>168450-031</v>
          </cell>
          <cell r="B7" t="str">
            <v>Compaq Microcom 4000 Quad Analog Adapter - UK</v>
          </cell>
          <cell r="C7" t="str">
            <v>COMM_OPTS</v>
          </cell>
          <cell r="D7">
            <v>99</v>
          </cell>
          <cell r="E7">
            <v>199</v>
          </cell>
          <cell r="F7">
            <v>102</v>
          </cell>
          <cell r="G7">
            <v>55.61</v>
          </cell>
        </row>
        <row r="8">
          <cell r="A8" t="str">
            <v>168450-041</v>
          </cell>
          <cell r="B8" t="str">
            <v>Compaq Microcom 4000 Quad Analog Adapter - Germany</v>
          </cell>
          <cell r="C8" t="str">
            <v>COMM_OPTS</v>
          </cell>
          <cell r="D8">
            <v>99</v>
          </cell>
          <cell r="E8">
            <v>199</v>
          </cell>
          <cell r="F8">
            <v>102</v>
          </cell>
          <cell r="G8">
            <v>56.34</v>
          </cell>
        </row>
        <row r="9">
          <cell r="A9" t="str">
            <v>168450-051</v>
          </cell>
          <cell r="B9" t="str">
            <v>Compaq Microcom 4000 Quad Analog Adapter - France</v>
          </cell>
          <cell r="C9" t="str">
            <v>COMM_OPTS</v>
          </cell>
          <cell r="D9">
            <v>99</v>
          </cell>
          <cell r="E9">
            <v>199</v>
          </cell>
          <cell r="F9">
            <v>102</v>
          </cell>
          <cell r="G9">
            <v>55.61</v>
          </cell>
        </row>
        <row r="10">
          <cell r="A10" t="str">
            <v>168450-211</v>
          </cell>
          <cell r="B10" t="str">
            <v>Compaq Microcom 4000 Quad Analog Adapter - Hungary</v>
          </cell>
          <cell r="C10" t="str">
            <v>COMM_OPTS</v>
          </cell>
          <cell r="D10">
            <v>99</v>
          </cell>
          <cell r="E10">
            <v>199</v>
          </cell>
          <cell r="F10">
            <v>102</v>
          </cell>
          <cell r="G10">
            <v>55.61</v>
          </cell>
        </row>
        <row r="11">
          <cell r="A11" t="str">
            <v>168500-B21</v>
          </cell>
          <cell r="B11" t="str">
            <v>Compaq Microcom 4000 8 Port Digital Adapter</v>
          </cell>
          <cell r="C11" t="str">
            <v>COMM_OPTS</v>
          </cell>
          <cell r="D11">
            <v>141</v>
          </cell>
          <cell r="E11">
            <v>284</v>
          </cell>
          <cell r="F11">
            <v>145</v>
          </cell>
          <cell r="G11">
            <v>37.799999999999997</v>
          </cell>
        </row>
        <row r="12">
          <cell r="A12" t="str">
            <v>168550-B21</v>
          </cell>
          <cell r="B12" t="str">
            <v>Compaq Microcom 4000 56Kbs 8 Port Modem Card</v>
          </cell>
          <cell r="C12" t="str">
            <v>COMM_OPTS</v>
          </cell>
          <cell r="D12">
            <v>900</v>
          </cell>
          <cell r="E12">
            <v>1813</v>
          </cell>
          <cell r="F12">
            <v>927</v>
          </cell>
          <cell r="G12">
            <v>534.12</v>
          </cell>
        </row>
        <row r="13">
          <cell r="A13" t="str">
            <v>170050-B21</v>
          </cell>
          <cell r="B13" t="str">
            <v>Compaq Microcom 4000 Dual PRI/E1 Card &amp; Adapter</v>
          </cell>
          <cell r="C13" t="str">
            <v>COMM_OPTS</v>
          </cell>
          <cell r="D13">
            <v>1162</v>
          </cell>
          <cell r="E13">
            <v>2340</v>
          </cell>
          <cell r="F13">
            <v>1197</v>
          </cell>
          <cell r="G13">
            <v>470.76</v>
          </cell>
        </row>
        <row r="14">
          <cell r="A14" t="str">
            <v>170100-B31</v>
          </cell>
          <cell r="B14" t="str">
            <v>Compaq Microcom 4000 45 AMP International Power Supply</v>
          </cell>
          <cell r="C14" t="str">
            <v>COMM_OPTS</v>
          </cell>
          <cell r="D14">
            <v>169</v>
          </cell>
          <cell r="E14">
            <v>340</v>
          </cell>
          <cell r="F14">
            <v>174</v>
          </cell>
          <cell r="G14">
            <v>156.91</v>
          </cell>
        </row>
        <row r="15">
          <cell r="A15" t="str">
            <v>178697-B21</v>
          </cell>
          <cell r="B15" t="str">
            <v>Compaq Microcom 4000 DB 25 Male Cable Kit</v>
          </cell>
          <cell r="C15" t="str">
            <v>COMM_OPTS</v>
          </cell>
          <cell r="D15">
            <v>21</v>
          </cell>
          <cell r="E15">
            <v>42</v>
          </cell>
          <cell r="F15">
            <v>22</v>
          </cell>
          <cell r="G15">
            <v>11.3</v>
          </cell>
        </row>
        <row r="16">
          <cell r="A16" t="str">
            <v>178698-B21</v>
          </cell>
          <cell r="B16" t="str">
            <v>Compaq Microcom 4000 DB 9 Female Cable Kit</v>
          </cell>
          <cell r="C16" t="str">
            <v>COMM_OPTS</v>
          </cell>
          <cell r="D16">
            <v>21</v>
          </cell>
          <cell r="E16">
            <v>42</v>
          </cell>
          <cell r="F16">
            <v>22</v>
          </cell>
          <cell r="G16">
            <v>11.3</v>
          </cell>
        </row>
        <row r="17">
          <cell r="A17" t="str">
            <v>178699-B21</v>
          </cell>
          <cell r="B17" t="str">
            <v>Compaq Microcom 4000 DB 25 Female Cable Kit</v>
          </cell>
          <cell r="C17" t="str">
            <v>COMM_OPTS</v>
          </cell>
          <cell r="D17">
            <v>21</v>
          </cell>
          <cell r="E17">
            <v>42</v>
          </cell>
          <cell r="F17">
            <v>22</v>
          </cell>
          <cell r="G17">
            <v>11.3</v>
          </cell>
        </row>
        <row r="18">
          <cell r="A18" t="str">
            <v>178706-B21</v>
          </cell>
          <cell r="B18" t="str">
            <v>Compaq Microcom 4000 CISCO 2511 Cable Kit</v>
          </cell>
          <cell r="C18" t="str">
            <v>COMM_OPTS</v>
          </cell>
          <cell r="D18">
            <v>21</v>
          </cell>
          <cell r="E18">
            <v>42</v>
          </cell>
          <cell r="F18">
            <v>22</v>
          </cell>
          <cell r="G18">
            <v>10.59</v>
          </cell>
        </row>
        <row r="19">
          <cell r="A19" t="str">
            <v>178709-B21</v>
          </cell>
          <cell r="B19" t="str">
            <v>Compaq Microcom 4000 RJ-45 Cable</v>
          </cell>
          <cell r="C19" t="str">
            <v>COMM_OPTS</v>
          </cell>
          <cell r="D19">
            <v>21</v>
          </cell>
          <cell r="E19">
            <v>42</v>
          </cell>
          <cell r="F19">
            <v>22</v>
          </cell>
          <cell r="G19">
            <v>6.71</v>
          </cell>
        </row>
        <row r="20">
          <cell r="A20" t="str">
            <v>272318-001</v>
          </cell>
          <cell r="B20" t="str">
            <v>33.6 Modem Upgrade - Ar7700</v>
          </cell>
          <cell r="C20" t="str">
            <v>COMM_OPTS</v>
          </cell>
          <cell r="D20">
            <v>300</v>
          </cell>
          <cell r="E20">
            <v>604</v>
          </cell>
          <cell r="F20">
            <v>309</v>
          </cell>
          <cell r="G20">
            <v>160.56</v>
          </cell>
        </row>
        <row r="21">
          <cell r="A21" t="str">
            <v>317900-051</v>
          </cell>
          <cell r="B21" t="str">
            <v>56K Val PC Cd FR</v>
          </cell>
          <cell r="C21" t="str">
            <v>COMM_OPTS</v>
          </cell>
          <cell r="D21">
            <v>135</v>
          </cell>
          <cell r="E21">
            <v>271</v>
          </cell>
          <cell r="F21">
            <v>139</v>
          </cell>
          <cell r="G21">
            <v>52.62</v>
          </cell>
        </row>
        <row r="22">
          <cell r="A22" t="str">
            <v>317900-BK1</v>
          </cell>
          <cell r="B22" t="str">
            <v>56K Val PC Cd EEUROBK</v>
          </cell>
          <cell r="C22" t="str">
            <v>COMM_OPTS</v>
          </cell>
          <cell r="D22">
            <v>120</v>
          </cell>
          <cell r="E22">
            <v>241</v>
          </cell>
          <cell r="F22">
            <v>124</v>
          </cell>
          <cell r="G22">
            <v>50.12</v>
          </cell>
        </row>
        <row r="23">
          <cell r="A23" t="str">
            <v>324756-B21</v>
          </cell>
          <cell r="B23" t="str">
            <v>MSTR 56K GLBL INT MDM ALL</v>
          </cell>
          <cell r="C23" t="str">
            <v>COMM_OPTS</v>
          </cell>
          <cell r="D23">
            <v>150</v>
          </cell>
          <cell r="E23">
            <v>302</v>
          </cell>
          <cell r="F23">
            <v>155</v>
          </cell>
          <cell r="G23">
            <v>64.28</v>
          </cell>
        </row>
        <row r="24">
          <cell r="A24" t="str">
            <v>333446-001</v>
          </cell>
          <cell r="B24" t="str">
            <v>Microcom 6000 Series Documentation Set</v>
          </cell>
          <cell r="C24" t="str">
            <v>COMM_OPTS</v>
          </cell>
          <cell r="D24">
            <v>88</v>
          </cell>
          <cell r="E24">
            <v>177</v>
          </cell>
          <cell r="F24">
            <v>91</v>
          </cell>
          <cell r="G24">
            <v>99.56</v>
          </cell>
        </row>
        <row r="25">
          <cell r="A25" t="str">
            <v>348532-B21</v>
          </cell>
          <cell r="B25" t="str">
            <v>Compaq Microcom 4000 Model 1 Chassis</v>
          </cell>
          <cell r="C25" t="str">
            <v>COMM_OPTS</v>
          </cell>
          <cell r="D25">
            <v>509</v>
          </cell>
          <cell r="E25">
            <v>1025</v>
          </cell>
          <cell r="F25">
            <v>524</v>
          </cell>
          <cell r="G25">
            <v>667</v>
          </cell>
        </row>
        <row r="26">
          <cell r="A26" t="str">
            <v>356307-B31</v>
          </cell>
          <cell r="B26" t="str">
            <v>ISDN PRI Controller with 30 Digital Modems</v>
          </cell>
          <cell r="C26" t="str">
            <v>COMM_OPTS</v>
          </cell>
          <cell r="D26">
            <v>6954</v>
          </cell>
          <cell r="E26">
            <v>14008</v>
          </cell>
          <cell r="F26">
            <v>7163</v>
          </cell>
          <cell r="G26">
            <v>2763.5</v>
          </cell>
        </row>
        <row r="27">
          <cell r="A27" t="str">
            <v>380501-B31</v>
          </cell>
          <cell r="B27" t="str">
            <v>HB1111 8-port 10Base Unmanaged Hub with Uplink, 1 fixed BNC port</v>
          </cell>
          <cell r="C27" t="str">
            <v>COMM_OPTS</v>
          </cell>
          <cell r="D27">
            <v>62</v>
          </cell>
          <cell r="E27">
            <v>143</v>
          </cell>
          <cell r="F27">
            <v>64</v>
          </cell>
          <cell r="G27">
            <v>39</v>
          </cell>
        </row>
        <row r="28">
          <cell r="A28" t="str">
            <v>168400-001</v>
          </cell>
          <cell r="B28" t="str">
            <v>Compaq Microcom 4000 Quad Analog 336 Modem Card - US - only for countries where approved</v>
          </cell>
          <cell r="C28" t="str">
            <v>COMM_UNITS</v>
          </cell>
          <cell r="D28">
            <v>261</v>
          </cell>
          <cell r="E28">
            <v>525</v>
          </cell>
          <cell r="F28">
            <v>269</v>
          </cell>
          <cell r="G28">
            <v>185.56</v>
          </cell>
        </row>
        <row r="29">
          <cell r="A29" t="str">
            <v>340669-026</v>
          </cell>
          <cell r="B29" t="str">
            <v>Compaq Presario MV 700 - 17" Monitor</v>
          </cell>
          <cell r="C29" t="str">
            <v>CSPC_OPTS</v>
          </cell>
          <cell r="D29">
            <v>294</v>
          </cell>
          <cell r="E29">
            <v>592</v>
          </cell>
          <cell r="F29">
            <v>303</v>
          </cell>
          <cell r="G29">
            <v>186</v>
          </cell>
        </row>
        <row r="30">
          <cell r="A30" t="str">
            <v>341265-026</v>
          </cell>
          <cell r="B30" t="str">
            <v>Presario MV520 15" Mon Euro</v>
          </cell>
          <cell r="C30" t="str">
            <v>CSPC_OPTS</v>
          </cell>
          <cell r="D30">
            <v>201</v>
          </cell>
          <cell r="E30">
            <v>427</v>
          </cell>
          <cell r="F30">
            <v>207</v>
          </cell>
          <cell r="G30">
            <v>139</v>
          </cell>
        </row>
        <row r="31">
          <cell r="A31" t="str">
            <v>341267-026</v>
          </cell>
          <cell r="B31" t="str">
            <v>Presario MV720 17" Mon Euro</v>
          </cell>
          <cell r="C31" t="str">
            <v>CSPC_OPTS</v>
          </cell>
          <cell r="D31">
            <v>266</v>
          </cell>
          <cell r="E31">
            <v>564</v>
          </cell>
          <cell r="F31">
            <v>274</v>
          </cell>
          <cell r="G31">
            <v>182</v>
          </cell>
        </row>
        <row r="32">
          <cell r="A32" t="str">
            <v>341269-026</v>
          </cell>
          <cell r="B32" t="str">
            <v>Presario MV920 19" Mon Euro</v>
          </cell>
          <cell r="C32" t="str">
            <v>CSPC_OPTS</v>
          </cell>
          <cell r="D32">
            <v>431</v>
          </cell>
          <cell r="E32">
            <v>915</v>
          </cell>
          <cell r="F32">
            <v>444</v>
          </cell>
          <cell r="G32">
            <v>304</v>
          </cell>
        </row>
        <row r="33">
          <cell r="A33" t="str">
            <v>143498-034</v>
          </cell>
          <cell r="B33" t="str">
            <v>5476 500/E UK (CZ, SA, BDG)</v>
          </cell>
          <cell r="C33" t="str">
            <v>CSPC_PROD</v>
          </cell>
          <cell r="D33">
            <v>776</v>
          </cell>
          <cell r="E33">
            <v>1563</v>
          </cell>
          <cell r="F33">
            <v>799</v>
          </cell>
          <cell r="G33">
            <v>707</v>
          </cell>
        </row>
        <row r="34">
          <cell r="A34" t="str">
            <v>153231-034</v>
          </cell>
          <cell r="B34" t="str">
            <v>Pres 5420 K6II/400/E UK (AE, BDG, CZ)</v>
          </cell>
          <cell r="C34" t="str">
            <v>CSPC_PROD</v>
          </cell>
          <cell r="D34">
            <v>536</v>
          </cell>
          <cell r="E34">
            <v>1080</v>
          </cell>
          <cell r="F34">
            <v>552</v>
          </cell>
          <cell r="G34">
            <v>463</v>
          </cell>
        </row>
        <row r="35">
          <cell r="A35" t="str">
            <v>153298-033</v>
          </cell>
          <cell r="B35" t="str">
            <v>Pres 5838 K7/500E UK (BDG)</v>
          </cell>
          <cell r="C35" t="str">
            <v>CSPC_PROD</v>
          </cell>
          <cell r="D35">
            <v>1124</v>
          </cell>
          <cell r="E35">
            <v>2203</v>
          </cell>
          <cell r="F35">
            <v>1158</v>
          </cell>
          <cell r="G35">
            <v>907</v>
          </cell>
        </row>
        <row r="36">
          <cell r="A36" t="str">
            <v>102306-B21</v>
          </cell>
          <cell r="B36" t="str">
            <v>256MB SDRAM100 DIMM ALL</v>
          </cell>
          <cell r="C36" t="str">
            <v>DTPC_OPTS</v>
          </cell>
          <cell r="D36">
            <v>605</v>
          </cell>
          <cell r="E36">
            <v>1219</v>
          </cell>
          <cell r="F36">
            <v>623</v>
          </cell>
          <cell r="G36">
            <v>306.5</v>
          </cell>
        </row>
        <row r="37">
          <cell r="A37" t="str">
            <v>102307-B21</v>
          </cell>
          <cell r="B37" t="str">
            <v>256MB SDRAM100 ECC ALL</v>
          </cell>
          <cell r="C37" t="str">
            <v>DTPC_OPTS</v>
          </cell>
          <cell r="D37">
            <v>690</v>
          </cell>
          <cell r="E37">
            <v>1390</v>
          </cell>
          <cell r="F37">
            <v>711</v>
          </cell>
          <cell r="G37">
            <v>340.82</v>
          </cell>
        </row>
        <row r="38">
          <cell r="A38" t="str">
            <v>103988-B21</v>
          </cell>
          <cell r="B38" t="str">
            <v>64MB RDRAM 45ns RIMM ALL</v>
          </cell>
          <cell r="C38" t="str">
            <v>DTPC_OPTS</v>
          </cell>
          <cell r="D38">
            <v>230</v>
          </cell>
          <cell r="E38">
            <v>497</v>
          </cell>
          <cell r="F38">
            <v>237</v>
          </cell>
          <cell r="G38">
            <v>142.35</v>
          </cell>
        </row>
        <row r="39">
          <cell r="A39" t="str">
            <v>103989-B21</v>
          </cell>
          <cell r="B39" t="str">
            <v>128MB RDRAM 40ns RIMM ALL</v>
          </cell>
          <cell r="C39" t="str">
            <v>DTPC_OPTS</v>
          </cell>
          <cell r="D39">
            <v>500</v>
          </cell>
          <cell r="E39">
            <v>1103</v>
          </cell>
          <cell r="F39">
            <v>515</v>
          </cell>
          <cell r="G39">
            <v>235.34</v>
          </cell>
        </row>
        <row r="40">
          <cell r="A40" t="str">
            <v>103990-B21</v>
          </cell>
          <cell r="B40" t="str">
            <v>256MB RDRAM 45ns RIMM ALL</v>
          </cell>
          <cell r="C40" t="str">
            <v>DTPC_OPTS</v>
          </cell>
          <cell r="D40">
            <v>1200</v>
          </cell>
          <cell r="E40">
            <v>2593</v>
          </cell>
          <cell r="F40">
            <v>1236</v>
          </cell>
          <cell r="G40">
            <v>582.82000000000005</v>
          </cell>
        </row>
        <row r="41">
          <cell r="A41" t="str">
            <v>103993-B21</v>
          </cell>
          <cell r="B41" t="str">
            <v>64MB RDRAM ECC RIMM ALL</v>
          </cell>
          <cell r="C41" t="str">
            <v>DTPC_OPTS</v>
          </cell>
          <cell r="D41">
            <v>285</v>
          </cell>
          <cell r="E41">
            <v>616</v>
          </cell>
          <cell r="F41">
            <v>294</v>
          </cell>
          <cell r="G41">
            <v>173.1</v>
          </cell>
        </row>
        <row r="42">
          <cell r="A42" t="str">
            <v>103994-B21</v>
          </cell>
          <cell r="B42" t="str">
            <v>128MB RDRAM ECC RIMM ALL</v>
          </cell>
          <cell r="C42" t="str">
            <v>DTPC_OPTS</v>
          </cell>
          <cell r="D42">
            <v>550</v>
          </cell>
          <cell r="E42">
            <v>1189</v>
          </cell>
          <cell r="F42">
            <v>567</v>
          </cell>
          <cell r="G42">
            <v>258.51</v>
          </cell>
        </row>
        <row r="43">
          <cell r="A43" t="str">
            <v>103995-B21</v>
          </cell>
          <cell r="B43" t="str">
            <v>256MB RDRAM ECC RIMM ALL</v>
          </cell>
          <cell r="C43" t="str">
            <v>DTPC_OPTS</v>
          </cell>
          <cell r="D43">
            <v>1340</v>
          </cell>
          <cell r="E43">
            <v>2895</v>
          </cell>
          <cell r="F43">
            <v>1380</v>
          </cell>
          <cell r="G43">
            <v>638.41</v>
          </cell>
        </row>
        <row r="44">
          <cell r="A44" t="str">
            <v>112138-B21</v>
          </cell>
          <cell r="B44" t="str">
            <v>Spaceball 4000 ALL</v>
          </cell>
          <cell r="C44" t="str">
            <v>DTPC_OPTS</v>
          </cell>
          <cell r="D44">
            <v>425</v>
          </cell>
          <cell r="E44">
            <v>856</v>
          </cell>
          <cell r="F44">
            <v>438</v>
          </cell>
          <cell r="G44">
            <v>212</v>
          </cell>
        </row>
        <row r="45">
          <cell r="A45" t="str">
            <v>113784-B21</v>
          </cell>
          <cell r="B45" t="str">
            <v>Secured Trans SC Rdr ALL</v>
          </cell>
          <cell r="C45" t="str">
            <v>DTPC_OPTS</v>
          </cell>
          <cell r="D45">
            <v>90</v>
          </cell>
          <cell r="E45">
            <v>181</v>
          </cell>
          <cell r="F45">
            <v>93</v>
          </cell>
          <cell r="G45">
            <v>60.31</v>
          </cell>
        </row>
        <row r="46">
          <cell r="A46" t="str">
            <v>115504-B36</v>
          </cell>
          <cell r="B46" t="str">
            <v>Enh SC Kybd INTL</v>
          </cell>
          <cell r="C46" t="str">
            <v>DTPC_OPTS</v>
          </cell>
          <cell r="D46">
            <v>80</v>
          </cell>
          <cell r="E46">
            <v>160</v>
          </cell>
          <cell r="F46">
            <v>82</v>
          </cell>
          <cell r="G46">
            <v>58.68</v>
          </cell>
        </row>
        <row r="47">
          <cell r="A47" t="str">
            <v>115506-B36</v>
          </cell>
          <cell r="B47" t="str">
            <v>Basic SC Kybd INTL</v>
          </cell>
          <cell r="C47" t="str">
            <v>DTPC_OPTS</v>
          </cell>
          <cell r="D47">
            <v>50</v>
          </cell>
          <cell r="E47">
            <v>102</v>
          </cell>
          <cell r="F47">
            <v>52</v>
          </cell>
          <cell r="G47">
            <v>32.21</v>
          </cell>
        </row>
        <row r="48">
          <cell r="A48" t="str">
            <v>117670-B21</v>
          </cell>
          <cell r="B48" t="str">
            <v>64MB RDRAM Bulk ALL</v>
          </cell>
          <cell r="C48" t="str">
            <v>DTPC_OPTS</v>
          </cell>
          <cell r="D48">
            <v>219</v>
          </cell>
          <cell r="E48">
            <v>473</v>
          </cell>
          <cell r="F48">
            <v>226</v>
          </cell>
          <cell r="G48">
            <v>139.76</v>
          </cell>
        </row>
        <row r="49">
          <cell r="A49" t="str">
            <v>117671-B21</v>
          </cell>
          <cell r="B49" t="str">
            <v>128MB RDRAM Bulk ALL</v>
          </cell>
          <cell r="C49" t="str">
            <v>DTPC_OPTS</v>
          </cell>
          <cell r="D49">
            <v>475</v>
          </cell>
          <cell r="E49">
            <v>1027</v>
          </cell>
          <cell r="F49">
            <v>489</v>
          </cell>
          <cell r="G49">
            <v>233</v>
          </cell>
        </row>
        <row r="50">
          <cell r="A50" t="str">
            <v>117672-B21</v>
          </cell>
          <cell r="B50" t="str">
            <v>256MB RDRAM Bulk ALL</v>
          </cell>
          <cell r="C50" t="str">
            <v>DTPC_OPTS</v>
          </cell>
          <cell r="D50">
            <v>1140</v>
          </cell>
          <cell r="E50">
            <v>2462</v>
          </cell>
          <cell r="F50">
            <v>1174</v>
          </cell>
          <cell r="G50">
            <v>580.47</v>
          </cell>
        </row>
        <row r="51">
          <cell r="A51" t="str">
            <v>117675-B21</v>
          </cell>
          <cell r="B51" t="str">
            <v>64MB RDRAM ECC Bulk ALL</v>
          </cell>
          <cell r="C51" t="str">
            <v>DTPC_OPTS</v>
          </cell>
          <cell r="D51">
            <v>271</v>
          </cell>
          <cell r="E51">
            <v>585</v>
          </cell>
          <cell r="F51">
            <v>279</v>
          </cell>
          <cell r="G51">
            <v>170.51</v>
          </cell>
        </row>
        <row r="52">
          <cell r="A52" t="str">
            <v>117676-B21</v>
          </cell>
          <cell r="B52" t="str">
            <v>128MB RDRAM ECC Bulk ALL</v>
          </cell>
          <cell r="C52" t="str">
            <v>DTPC_OPTS</v>
          </cell>
          <cell r="D52">
            <v>523</v>
          </cell>
          <cell r="E52">
            <v>1130</v>
          </cell>
          <cell r="F52">
            <v>539</v>
          </cell>
          <cell r="G52">
            <v>256.16000000000003</v>
          </cell>
        </row>
        <row r="53">
          <cell r="A53" t="str">
            <v>117677-B21</v>
          </cell>
          <cell r="B53" t="str">
            <v>256MB RDRAM ECC Bulk ALL</v>
          </cell>
          <cell r="C53" t="str">
            <v>DTPC_OPTS</v>
          </cell>
          <cell r="D53">
            <v>1273</v>
          </cell>
          <cell r="E53">
            <v>2750</v>
          </cell>
          <cell r="F53">
            <v>1311</v>
          </cell>
          <cell r="G53">
            <v>636.07000000000005</v>
          </cell>
        </row>
        <row r="54">
          <cell r="A54" t="str">
            <v>120204-B21</v>
          </cell>
          <cell r="B54" t="str">
            <v>9.1 WU2-SCSI HDD ALL</v>
          </cell>
          <cell r="C54" t="str">
            <v>DTPC_OPTS</v>
          </cell>
          <cell r="D54">
            <v>325</v>
          </cell>
          <cell r="E54">
            <v>655</v>
          </cell>
          <cell r="F54">
            <v>335</v>
          </cell>
          <cell r="G54">
            <v>225.64</v>
          </cell>
        </row>
        <row r="55">
          <cell r="A55" t="str">
            <v>124726-B21</v>
          </cell>
          <cell r="B55" t="str">
            <v>24x CD slim NB ALL</v>
          </cell>
          <cell r="C55" t="str">
            <v>DTPC_OPTS</v>
          </cell>
          <cell r="D55">
            <v>85</v>
          </cell>
          <cell r="E55">
            <v>171</v>
          </cell>
          <cell r="F55">
            <v>88</v>
          </cell>
          <cell r="G55">
            <v>62.94</v>
          </cell>
        </row>
        <row r="56">
          <cell r="A56" t="str">
            <v>125782-B21</v>
          </cell>
          <cell r="B56" t="str">
            <v>TR5 10/20 Media 3Pck ALL</v>
          </cell>
          <cell r="C56" t="str">
            <v>DTPC_OPTS</v>
          </cell>
          <cell r="D56">
            <v>135</v>
          </cell>
          <cell r="E56">
            <v>272</v>
          </cell>
          <cell r="F56">
            <v>139</v>
          </cell>
          <cell r="G56">
            <v>91.23</v>
          </cell>
        </row>
        <row r="57">
          <cell r="A57" t="str">
            <v>143315-B21</v>
          </cell>
          <cell r="B57" t="str">
            <v>Compaq Mouse - Opal ALL</v>
          </cell>
          <cell r="C57" t="str">
            <v>DTPC_OPTS</v>
          </cell>
          <cell r="D57">
            <v>11</v>
          </cell>
          <cell r="E57">
            <v>22</v>
          </cell>
          <cell r="F57">
            <v>11</v>
          </cell>
          <cell r="G57">
            <v>9.67</v>
          </cell>
        </row>
        <row r="58">
          <cell r="A58" t="str">
            <v>144386-B21</v>
          </cell>
          <cell r="B58" t="str">
            <v>6x/24x Slimline DVD ALL</v>
          </cell>
          <cell r="C58" t="str">
            <v>DTPC_OPTS</v>
          </cell>
          <cell r="D58">
            <v>226</v>
          </cell>
          <cell r="E58">
            <v>456</v>
          </cell>
          <cell r="F58">
            <v>233</v>
          </cell>
          <cell r="G58">
            <v>148.66</v>
          </cell>
        </row>
        <row r="59">
          <cell r="A59" t="str">
            <v>161610-B21</v>
          </cell>
          <cell r="B59" t="str">
            <v>27.0 UDMA/66 HDD ALL</v>
          </cell>
          <cell r="C59" t="str">
            <v>DTPC_OPTS</v>
          </cell>
          <cell r="D59">
            <v>275</v>
          </cell>
          <cell r="E59">
            <v>553</v>
          </cell>
          <cell r="F59">
            <v>283</v>
          </cell>
          <cell r="G59">
            <v>190.61</v>
          </cell>
        </row>
        <row r="60">
          <cell r="A60" t="str">
            <v>166612-B21</v>
          </cell>
          <cell r="B60" t="str">
            <v>32MB SDRAM 100MHz ALL</v>
          </cell>
          <cell r="C60" t="str">
            <v>DTPC_OPTS</v>
          </cell>
          <cell r="D60">
            <v>95</v>
          </cell>
          <cell r="E60">
            <v>191</v>
          </cell>
          <cell r="F60">
            <v>98</v>
          </cell>
          <cell r="G60">
            <v>50.14</v>
          </cell>
        </row>
        <row r="61">
          <cell r="A61" t="str">
            <v>166613-B21</v>
          </cell>
          <cell r="B61" t="str">
            <v>64MB SDRAM 100MHz ALL</v>
          </cell>
          <cell r="C61" t="str">
            <v>DTPC_OPTS</v>
          </cell>
          <cell r="D61">
            <v>135</v>
          </cell>
          <cell r="E61">
            <v>272</v>
          </cell>
          <cell r="F61">
            <v>139</v>
          </cell>
          <cell r="G61">
            <v>67.84</v>
          </cell>
        </row>
        <row r="62">
          <cell r="A62" t="str">
            <v>166614-B21</v>
          </cell>
          <cell r="B62" t="str">
            <v>128MB SDRAM 100MHz ALL</v>
          </cell>
          <cell r="C62" t="str">
            <v>DTPC_OPTS</v>
          </cell>
          <cell r="D62">
            <v>270</v>
          </cell>
          <cell r="E62">
            <v>544</v>
          </cell>
          <cell r="F62">
            <v>278</v>
          </cell>
          <cell r="G62">
            <v>131.02000000000001</v>
          </cell>
        </row>
        <row r="63">
          <cell r="A63" t="str">
            <v>166616-B21</v>
          </cell>
          <cell r="B63" t="str">
            <v>32MB SDRAM 100MHz ECC ALL</v>
          </cell>
          <cell r="C63" t="str">
            <v>DTPC_OPTS</v>
          </cell>
          <cell r="D63">
            <v>110</v>
          </cell>
          <cell r="E63">
            <v>222</v>
          </cell>
          <cell r="F63">
            <v>113</v>
          </cell>
          <cell r="G63">
            <v>80.52</v>
          </cell>
        </row>
        <row r="64">
          <cell r="A64" t="str">
            <v>166617-B21</v>
          </cell>
          <cell r="B64" t="str">
            <v>64MB SDRAM 100MHz ECC ALL</v>
          </cell>
          <cell r="C64" t="str">
            <v>DTPC_OPTS</v>
          </cell>
          <cell r="D64">
            <v>165</v>
          </cell>
          <cell r="E64">
            <v>332</v>
          </cell>
          <cell r="F64">
            <v>170</v>
          </cell>
          <cell r="G64">
            <v>88.45</v>
          </cell>
        </row>
        <row r="65">
          <cell r="A65" t="str">
            <v>166618-B21</v>
          </cell>
          <cell r="B65" t="str">
            <v>128M SDRAM 100MHz ECC ALL</v>
          </cell>
          <cell r="C65" t="str">
            <v>DTPC_OPTS</v>
          </cell>
          <cell r="D65">
            <v>330</v>
          </cell>
          <cell r="E65">
            <v>665</v>
          </cell>
          <cell r="F65">
            <v>340</v>
          </cell>
          <cell r="G65">
            <v>172.44</v>
          </cell>
        </row>
        <row r="66">
          <cell r="A66" t="str">
            <v>174223-B21</v>
          </cell>
          <cell r="B66" t="str">
            <v>64MBSDRAM133DIMMALL</v>
          </cell>
          <cell r="C66" t="str">
            <v>DTPC_OPTS</v>
          </cell>
          <cell r="D66">
            <v>135</v>
          </cell>
          <cell r="E66">
            <v>310</v>
          </cell>
          <cell r="F66">
            <v>139</v>
          </cell>
          <cell r="G66">
            <v>69.489999999999995</v>
          </cell>
        </row>
        <row r="67">
          <cell r="A67" t="str">
            <v>174224-B21</v>
          </cell>
          <cell r="B67" t="str">
            <v>128MBSDRAM133DIMMALL</v>
          </cell>
          <cell r="C67" t="str">
            <v>DTPC_OPTS</v>
          </cell>
          <cell r="D67">
            <v>270</v>
          </cell>
          <cell r="E67">
            <v>619</v>
          </cell>
          <cell r="F67">
            <v>278</v>
          </cell>
          <cell r="G67">
            <v>133.22</v>
          </cell>
        </row>
        <row r="68">
          <cell r="A68" t="str">
            <v>174225-B21</v>
          </cell>
          <cell r="B68" t="str">
            <v>256MBSDRAM133DIMMALL</v>
          </cell>
          <cell r="C68" t="str">
            <v>DTPC_OPTS</v>
          </cell>
          <cell r="D68">
            <v>605</v>
          </cell>
          <cell r="E68">
            <v>1388</v>
          </cell>
          <cell r="F68">
            <v>623</v>
          </cell>
          <cell r="G68">
            <v>283.82</v>
          </cell>
        </row>
        <row r="69">
          <cell r="A69" t="str">
            <v>174231-B21</v>
          </cell>
          <cell r="B69" t="str">
            <v>64MBSDRAM133-1/1ALL</v>
          </cell>
          <cell r="C69" t="str">
            <v>DTPC_OPTS</v>
          </cell>
          <cell r="D69">
            <v>128</v>
          </cell>
          <cell r="E69">
            <v>294</v>
          </cell>
          <cell r="F69">
            <v>132</v>
          </cell>
          <cell r="G69">
            <v>65.760000000000005</v>
          </cell>
        </row>
        <row r="70">
          <cell r="A70" t="str">
            <v>174232-B21</v>
          </cell>
          <cell r="B70" t="str">
            <v>128MBSDRAM133-1/1ALL</v>
          </cell>
          <cell r="C70" t="str">
            <v>DTPC_OPTS</v>
          </cell>
          <cell r="D70">
            <v>257</v>
          </cell>
          <cell r="E70">
            <v>590</v>
          </cell>
          <cell r="F70">
            <v>265</v>
          </cell>
          <cell r="G70">
            <v>129.49</v>
          </cell>
        </row>
        <row r="71">
          <cell r="A71" t="str">
            <v>174233-B21</v>
          </cell>
          <cell r="B71" t="str">
            <v>256MBSDRAM133-1/1ALL</v>
          </cell>
          <cell r="C71" t="str">
            <v>DTPC_OPTS</v>
          </cell>
          <cell r="D71">
            <v>575</v>
          </cell>
          <cell r="E71">
            <v>1319</v>
          </cell>
          <cell r="F71">
            <v>592</v>
          </cell>
          <cell r="G71">
            <v>280.08999999999997</v>
          </cell>
        </row>
        <row r="72">
          <cell r="A72" t="str">
            <v>176273-021</v>
          </cell>
          <cell r="B72" t="str">
            <v>10.0HDD100/72QuietEURO</v>
          </cell>
          <cell r="C72" t="str">
            <v>DTPC_OPTS</v>
          </cell>
          <cell r="D72">
            <v>160</v>
          </cell>
          <cell r="E72">
            <v>367</v>
          </cell>
          <cell r="F72">
            <v>165</v>
          </cell>
          <cell r="G72">
            <v>95</v>
          </cell>
        </row>
        <row r="73">
          <cell r="A73" t="str">
            <v>176274-021</v>
          </cell>
          <cell r="B73" t="str">
            <v>15.0HDD100/72QuietEURO</v>
          </cell>
          <cell r="C73" t="str">
            <v>DTPC_OPTS</v>
          </cell>
          <cell r="D73">
            <v>180</v>
          </cell>
          <cell r="E73">
            <v>413</v>
          </cell>
          <cell r="F73">
            <v>185</v>
          </cell>
          <cell r="G73">
            <v>113</v>
          </cell>
        </row>
        <row r="74">
          <cell r="A74" t="str">
            <v>176275-021</v>
          </cell>
          <cell r="B74" t="str">
            <v>20.0GB HDD Ultra DMA100 (7200rpm) Quiet Drive Kit EURO</v>
          </cell>
          <cell r="C74" t="str">
            <v>DTPC_OPTS</v>
          </cell>
          <cell r="D74">
            <v>230</v>
          </cell>
          <cell r="E74">
            <v>528</v>
          </cell>
          <cell r="F74">
            <v>237</v>
          </cell>
          <cell r="G74">
            <v>129</v>
          </cell>
        </row>
        <row r="75">
          <cell r="A75" t="str">
            <v>178252-B21</v>
          </cell>
          <cell r="B75" t="str">
            <v>30.0HDD100/72EURO</v>
          </cell>
          <cell r="C75" t="str">
            <v>DTPC_OPTS</v>
          </cell>
          <cell r="D75">
            <v>250</v>
          </cell>
          <cell r="E75">
            <v>573</v>
          </cell>
          <cell r="F75">
            <v>258</v>
          </cell>
          <cell r="G75">
            <v>147</v>
          </cell>
        </row>
        <row r="76">
          <cell r="A76" t="str">
            <v>187749-001</v>
          </cell>
          <cell r="B76" t="str">
            <v>Compaq Plug and Play SCSI Controller</v>
          </cell>
          <cell r="C76" t="str">
            <v>DTPC_OPTS</v>
          </cell>
          <cell r="D76">
            <v>100</v>
          </cell>
          <cell r="E76">
            <v>186</v>
          </cell>
          <cell r="F76">
            <v>103</v>
          </cell>
          <cell r="G76">
            <v>77.09</v>
          </cell>
        </row>
        <row r="77">
          <cell r="A77" t="str">
            <v>189998-B21</v>
          </cell>
          <cell r="B77" t="str">
            <v>nVidiaTNT2PRO4XAGPALL</v>
          </cell>
          <cell r="C77" t="str">
            <v>DTPC_OPTS</v>
          </cell>
          <cell r="D77">
            <v>120</v>
          </cell>
          <cell r="E77">
            <v>276</v>
          </cell>
          <cell r="F77">
            <v>124</v>
          </cell>
          <cell r="G77">
            <v>52.42</v>
          </cell>
        </row>
        <row r="78">
          <cell r="A78" t="str">
            <v>205248-001</v>
          </cell>
          <cell r="B78" t="str">
            <v>eXpress 5 US</v>
          </cell>
          <cell r="C78" t="str">
            <v>DTPC_OPTS</v>
          </cell>
          <cell r="D78">
            <v>232</v>
          </cell>
          <cell r="E78">
            <v>489</v>
          </cell>
          <cell r="F78">
            <v>239</v>
          </cell>
          <cell r="G78">
            <v>143.94</v>
          </cell>
        </row>
        <row r="79">
          <cell r="A79" t="str">
            <v>205248-002</v>
          </cell>
          <cell r="B79" t="str">
            <v>eXpress 10 US</v>
          </cell>
          <cell r="C79" t="str">
            <v>DTPC_OPTS</v>
          </cell>
          <cell r="D79">
            <v>414</v>
          </cell>
          <cell r="E79">
            <v>872</v>
          </cell>
          <cell r="F79">
            <v>426</v>
          </cell>
          <cell r="G79">
            <v>243.94</v>
          </cell>
        </row>
        <row r="80">
          <cell r="A80" t="str">
            <v>205248-003</v>
          </cell>
          <cell r="B80" t="str">
            <v>eXpress 25 US</v>
          </cell>
          <cell r="C80" t="str">
            <v>DTPC_OPTS</v>
          </cell>
          <cell r="D80">
            <v>905</v>
          </cell>
          <cell r="E80">
            <v>1907</v>
          </cell>
          <cell r="F80">
            <v>932</v>
          </cell>
          <cell r="G80">
            <v>513.94000000000005</v>
          </cell>
        </row>
        <row r="81">
          <cell r="A81" t="str">
            <v>205248-004</v>
          </cell>
          <cell r="B81" t="str">
            <v>eXpress 50 US</v>
          </cell>
          <cell r="C81" t="str">
            <v>DTPC_OPTS</v>
          </cell>
          <cell r="D81">
            <v>1542</v>
          </cell>
          <cell r="E81">
            <v>3249</v>
          </cell>
          <cell r="F81">
            <v>1588</v>
          </cell>
          <cell r="G81">
            <v>863.94</v>
          </cell>
        </row>
        <row r="82">
          <cell r="A82" t="str">
            <v>205248-005</v>
          </cell>
          <cell r="B82" t="str">
            <v>eXpress 100 US</v>
          </cell>
          <cell r="C82" t="str">
            <v>DTPC_OPTS</v>
          </cell>
          <cell r="D82">
            <v>2998</v>
          </cell>
          <cell r="E82">
            <v>6315</v>
          </cell>
          <cell r="F82">
            <v>3088</v>
          </cell>
          <cell r="G82">
            <v>1663.94</v>
          </cell>
        </row>
        <row r="83">
          <cell r="A83" t="str">
            <v>205248-006</v>
          </cell>
          <cell r="B83" t="str">
            <v>eXpress 250 US</v>
          </cell>
          <cell r="C83" t="str">
            <v>DTPC_OPTS</v>
          </cell>
          <cell r="D83">
            <v>7275</v>
          </cell>
          <cell r="E83">
            <v>15326</v>
          </cell>
          <cell r="F83">
            <v>7493</v>
          </cell>
          <cell r="G83">
            <v>4013.94</v>
          </cell>
        </row>
        <row r="84">
          <cell r="A84" t="str">
            <v>205248-007</v>
          </cell>
          <cell r="B84" t="str">
            <v>eXpress 500 US</v>
          </cell>
          <cell r="C84" t="str">
            <v>DTPC_OPTS</v>
          </cell>
          <cell r="D84">
            <v>14100</v>
          </cell>
          <cell r="E84">
            <v>29705</v>
          </cell>
          <cell r="F84">
            <v>14523</v>
          </cell>
          <cell r="G84">
            <v>7763.94</v>
          </cell>
        </row>
        <row r="85">
          <cell r="A85" t="str">
            <v>205248-008</v>
          </cell>
          <cell r="B85" t="str">
            <v>eXpress 1000 US</v>
          </cell>
          <cell r="C85" t="str">
            <v>DTPC_OPTS</v>
          </cell>
          <cell r="D85">
            <v>27295</v>
          </cell>
          <cell r="E85">
            <v>57503</v>
          </cell>
          <cell r="F85">
            <v>28114</v>
          </cell>
          <cell r="G85">
            <v>15013.94</v>
          </cell>
        </row>
        <row r="86">
          <cell r="A86" t="str">
            <v>205248-009</v>
          </cell>
          <cell r="B86" t="str">
            <v>eXpress Upg Prot 5 US</v>
          </cell>
          <cell r="C86" t="str">
            <v>DTPC_OPTS</v>
          </cell>
          <cell r="D86">
            <v>59</v>
          </cell>
          <cell r="E86">
            <v>125</v>
          </cell>
          <cell r="F86">
            <v>61</v>
          </cell>
          <cell r="G86">
            <v>48.94</v>
          </cell>
        </row>
        <row r="87">
          <cell r="A87" t="str">
            <v>205248-010</v>
          </cell>
          <cell r="B87" t="str">
            <v>eXpress Upg Prot 10 AUST</v>
          </cell>
          <cell r="C87" t="str">
            <v>DTPC_OPTS</v>
          </cell>
          <cell r="D87">
            <v>105</v>
          </cell>
          <cell r="E87">
            <v>233</v>
          </cell>
          <cell r="F87">
            <v>108</v>
          </cell>
          <cell r="G87">
            <v>73.94</v>
          </cell>
        </row>
        <row r="88">
          <cell r="A88" t="str">
            <v>205248-011</v>
          </cell>
          <cell r="B88" t="str">
            <v>eXpress Upg Prot 25 AUST</v>
          </cell>
          <cell r="C88" t="str">
            <v>DTPC_OPTS</v>
          </cell>
          <cell r="D88">
            <v>228</v>
          </cell>
          <cell r="E88">
            <v>503</v>
          </cell>
          <cell r="F88">
            <v>235</v>
          </cell>
          <cell r="G88">
            <v>141.44</v>
          </cell>
        </row>
        <row r="89">
          <cell r="A89" t="str">
            <v>205248-012</v>
          </cell>
          <cell r="B89" t="str">
            <v>eXpress Upg Prot 50 AUST</v>
          </cell>
          <cell r="C89" t="str">
            <v>DTPC_OPTS</v>
          </cell>
          <cell r="D89">
            <v>387</v>
          </cell>
          <cell r="E89">
            <v>855</v>
          </cell>
          <cell r="F89">
            <v>399</v>
          </cell>
          <cell r="G89">
            <v>228.94</v>
          </cell>
        </row>
        <row r="90">
          <cell r="A90" t="str">
            <v>205248-013</v>
          </cell>
          <cell r="B90" t="str">
            <v>eXpress Upg Prot 100 AUST</v>
          </cell>
          <cell r="C90" t="str">
            <v>DTPC_OPTS</v>
          </cell>
          <cell r="D90">
            <v>751</v>
          </cell>
          <cell r="E90">
            <v>1659</v>
          </cell>
          <cell r="F90">
            <v>774</v>
          </cell>
          <cell r="G90">
            <v>428.94</v>
          </cell>
        </row>
        <row r="91">
          <cell r="A91" t="str">
            <v>205248-014</v>
          </cell>
          <cell r="B91" t="str">
            <v>eXpress Upg Prot 250 AUST</v>
          </cell>
          <cell r="C91" t="str">
            <v>DTPC_OPTS</v>
          </cell>
          <cell r="D91">
            <v>1820</v>
          </cell>
          <cell r="E91">
            <v>4017</v>
          </cell>
          <cell r="F91">
            <v>1875</v>
          </cell>
          <cell r="G91">
            <v>1016.44</v>
          </cell>
        </row>
        <row r="92">
          <cell r="A92" t="str">
            <v>205248-015</v>
          </cell>
          <cell r="B92" t="str">
            <v>eXpress Upg Prot 500 AUST</v>
          </cell>
          <cell r="C92" t="str">
            <v>DTPC_OPTS</v>
          </cell>
          <cell r="D92">
            <v>3526</v>
          </cell>
          <cell r="E92">
            <v>7784</v>
          </cell>
          <cell r="F92">
            <v>3632</v>
          </cell>
          <cell r="G92">
            <v>1953.94</v>
          </cell>
        </row>
        <row r="93">
          <cell r="A93" t="str">
            <v>205248-016</v>
          </cell>
          <cell r="B93" t="str">
            <v>eXpress Upg Prot 1000AUST</v>
          </cell>
          <cell r="C93" t="str">
            <v>DTPC_OPTS</v>
          </cell>
          <cell r="D93">
            <v>6825</v>
          </cell>
          <cell r="E93">
            <v>15068</v>
          </cell>
          <cell r="F93">
            <v>7030</v>
          </cell>
          <cell r="G93">
            <v>3766.44</v>
          </cell>
        </row>
        <row r="94">
          <cell r="A94" t="str">
            <v>205249-001</v>
          </cell>
          <cell r="B94" t="str">
            <v>PC Trans Pro Upg 5 US</v>
          </cell>
          <cell r="C94" t="str">
            <v>DTPC_OPTS</v>
          </cell>
          <cell r="D94">
            <v>114</v>
          </cell>
          <cell r="E94">
            <v>241</v>
          </cell>
          <cell r="F94">
            <v>117</v>
          </cell>
          <cell r="G94">
            <v>78.94</v>
          </cell>
        </row>
        <row r="95">
          <cell r="A95" t="str">
            <v>205249-002</v>
          </cell>
          <cell r="B95" t="str">
            <v>PC Trans Pro Upg 10 US</v>
          </cell>
          <cell r="C95" t="str">
            <v>DTPC_OPTS</v>
          </cell>
          <cell r="D95">
            <v>168</v>
          </cell>
          <cell r="E95">
            <v>354</v>
          </cell>
          <cell r="F95">
            <v>173</v>
          </cell>
          <cell r="G95">
            <v>108.94</v>
          </cell>
        </row>
        <row r="96">
          <cell r="A96" t="str">
            <v>205249-003</v>
          </cell>
          <cell r="B96" t="str">
            <v>PC Trans Pro Upg 25 US</v>
          </cell>
          <cell r="C96" t="str">
            <v>DTPC_OPTS</v>
          </cell>
          <cell r="D96">
            <v>268</v>
          </cell>
          <cell r="E96">
            <v>565</v>
          </cell>
          <cell r="F96">
            <v>276</v>
          </cell>
          <cell r="G96">
            <v>163.94</v>
          </cell>
        </row>
        <row r="97">
          <cell r="A97" t="str">
            <v>205249-004</v>
          </cell>
          <cell r="B97" t="str">
            <v>PC Trans Pro Upg 50 US</v>
          </cell>
          <cell r="C97" t="str">
            <v>DTPC_OPTS</v>
          </cell>
          <cell r="D97">
            <v>382</v>
          </cell>
          <cell r="E97">
            <v>804</v>
          </cell>
          <cell r="F97">
            <v>393</v>
          </cell>
          <cell r="G97">
            <v>226.44</v>
          </cell>
        </row>
        <row r="98">
          <cell r="A98" t="str">
            <v>205249-005</v>
          </cell>
          <cell r="B98" t="str">
            <v>PC Trans Pro Upg 100 US</v>
          </cell>
          <cell r="C98" t="str">
            <v>DTPC_OPTS</v>
          </cell>
          <cell r="D98">
            <v>746</v>
          </cell>
          <cell r="E98">
            <v>1572</v>
          </cell>
          <cell r="F98">
            <v>768</v>
          </cell>
          <cell r="G98">
            <v>426.44</v>
          </cell>
        </row>
        <row r="99">
          <cell r="A99" t="str">
            <v>205249-006</v>
          </cell>
          <cell r="B99" t="str">
            <v>PC Trans Pro Upg 250 US</v>
          </cell>
          <cell r="C99" t="str">
            <v>DTPC_OPTS</v>
          </cell>
          <cell r="D99">
            <v>1815</v>
          </cell>
          <cell r="E99">
            <v>3824</v>
          </cell>
          <cell r="F99">
            <v>1869</v>
          </cell>
          <cell r="G99">
            <v>1013.94</v>
          </cell>
        </row>
        <row r="100">
          <cell r="A100" t="str">
            <v>205249-007</v>
          </cell>
          <cell r="B100" t="str">
            <v>PC Trans Pro Upg 500 US</v>
          </cell>
          <cell r="C100" t="str">
            <v>DTPC_OPTS</v>
          </cell>
          <cell r="D100">
            <v>3526</v>
          </cell>
          <cell r="E100">
            <v>7428</v>
          </cell>
          <cell r="F100">
            <v>3632</v>
          </cell>
          <cell r="G100">
            <v>1953.94</v>
          </cell>
        </row>
        <row r="101">
          <cell r="A101" t="str">
            <v>205249-008</v>
          </cell>
          <cell r="B101" t="str">
            <v>PC Trans Pro Upg 1000US</v>
          </cell>
          <cell r="C101" t="str">
            <v>DTPC_OPTS</v>
          </cell>
          <cell r="D101">
            <v>6820</v>
          </cell>
          <cell r="E101">
            <v>14368</v>
          </cell>
          <cell r="F101">
            <v>7025</v>
          </cell>
          <cell r="G101">
            <v>3763.94</v>
          </cell>
        </row>
        <row r="102">
          <cell r="A102" t="str">
            <v>205249-009</v>
          </cell>
          <cell r="B102" t="str">
            <v>PC Trans UpgProt 5 US</v>
          </cell>
          <cell r="C102" t="str">
            <v>DTPC_OPTS</v>
          </cell>
          <cell r="D102">
            <v>55</v>
          </cell>
          <cell r="E102">
            <v>115</v>
          </cell>
          <cell r="F102">
            <v>57</v>
          </cell>
          <cell r="G102">
            <v>46.44</v>
          </cell>
        </row>
        <row r="103">
          <cell r="A103" t="str">
            <v>205249-010</v>
          </cell>
          <cell r="B103" t="str">
            <v>PC Trans UpgProt 10 AUST</v>
          </cell>
          <cell r="C103" t="str">
            <v>DTPC_OPTS</v>
          </cell>
          <cell r="D103">
            <v>82</v>
          </cell>
          <cell r="E103">
            <v>182</v>
          </cell>
          <cell r="F103">
            <v>84</v>
          </cell>
          <cell r="G103">
            <v>61.44</v>
          </cell>
        </row>
        <row r="104">
          <cell r="A104" t="str">
            <v>205249-011</v>
          </cell>
          <cell r="B104" t="str">
            <v>PC Trans UpgProt 25 AUST</v>
          </cell>
          <cell r="C104" t="str">
            <v>DTPC_OPTS</v>
          </cell>
          <cell r="D104">
            <v>137</v>
          </cell>
          <cell r="E104">
            <v>303</v>
          </cell>
          <cell r="F104">
            <v>141</v>
          </cell>
          <cell r="G104">
            <v>91.44</v>
          </cell>
        </row>
        <row r="105">
          <cell r="A105" t="str">
            <v>205249-012</v>
          </cell>
          <cell r="B105" t="str">
            <v>PC Trans UpgProt 50 AUST</v>
          </cell>
          <cell r="C105" t="str">
            <v>DTPC_OPTS</v>
          </cell>
          <cell r="D105">
            <v>191</v>
          </cell>
          <cell r="E105">
            <v>422</v>
          </cell>
          <cell r="F105">
            <v>197</v>
          </cell>
          <cell r="G105">
            <v>121.44</v>
          </cell>
        </row>
        <row r="106">
          <cell r="A106" t="str">
            <v>205249-013</v>
          </cell>
          <cell r="B106" t="str">
            <v>PC Trans UpgProt 100 AUST</v>
          </cell>
          <cell r="C106" t="str">
            <v>DTPC_OPTS</v>
          </cell>
          <cell r="D106">
            <v>373</v>
          </cell>
          <cell r="E106">
            <v>823</v>
          </cell>
          <cell r="F106">
            <v>384</v>
          </cell>
          <cell r="G106">
            <v>221.44</v>
          </cell>
        </row>
        <row r="107">
          <cell r="A107" t="str">
            <v>205249-014</v>
          </cell>
          <cell r="B107" t="str">
            <v>PC Trans UpgProt 250 AUST</v>
          </cell>
          <cell r="C107" t="str">
            <v>DTPC_OPTS</v>
          </cell>
          <cell r="D107">
            <v>905</v>
          </cell>
          <cell r="E107">
            <v>1999</v>
          </cell>
          <cell r="F107">
            <v>932</v>
          </cell>
          <cell r="G107">
            <v>513.94000000000005</v>
          </cell>
        </row>
        <row r="108">
          <cell r="A108" t="str">
            <v>205249-015</v>
          </cell>
          <cell r="B108" t="str">
            <v>PC Trans UpgProt 500 AUST</v>
          </cell>
          <cell r="C108" t="str">
            <v>DTPC_OPTS</v>
          </cell>
          <cell r="D108">
            <v>1761</v>
          </cell>
          <cell r="E108">
            <v>3888</v>
          </cell>
          <cell r="F108">
            <v>1814</v>
          </cell>
          <cell r="G108">
            <v>983.94</v>
          </cell>
        </row>
        <row r="109">
          <cell r="A109" t="str">
            <v>205249-016</v>
          </cell>
          <cell r="B109" t="str">
            <v>PC Trans UpgProt 1000AUST</v>
          </cell>
          <cell r="C109" t="str">
            <v>DTPC_OPTS</v>
          </cell>
          <cell r="D109">
            <v>3408</v>
          </cell>
          <cell r="E109">
            <v>7524</v>
          </cell>
          <cell r="F109">
            <v>3510</v>
          </cell>
          <cell r="G109">
            <v>1888.94</v>
          </cell>
        </row>
        <row r="110">
          <cell r="A110" t="str">
            <v>242805-B21</v>
          </cell>
          <cell r="B110" t="str">
            <v>64-MB SDRAM DIMM 83MHz</v>
          </cell>
          <cell r="C110" t="str">
            <v>DTPC_OPTS</v>
          </cell>
          <cell r="D110">
            <v>160</v>
          </cell>
          <cell r="E110">
            <v>322</v>
          </cell>
          <cell r="F110">
            <v>165</v>
          </cell>
          <cell r="G110">
            <v>67.81</v>
          </cell>
        </row>
        <row r="111">
          <cell r="A111" t="str">
            <v>243013-002</v>
          </cell>
          <cell r="B111" t="str">
            <v>32-MB Memory Kit (2x16MB, EDO DRAM, 60ns, SIMM)</v>
          </cell>
          <cell r="C111" t="str">
            <v>DTPC_OPTS</v>
          </cell>
          <cell r="D111">
            <v>95</v>
          </cell>
          <cell r="E111">
            <v>176</v>
          </cell>
          <cell r="F111">
            <v>98</v>
          </cell>
          <cell r="G111">
            <v>66</v>
          </cell>
        </row>
        <row r="112">
          <cell r="A112" t="str">
            <v>243014-002</v>
          </cell>
          <cell r="B112" t="str">
            <v>64-MB Memory Kit (2x32MB, EDO DRAM, 60ns, SIMM)</v>
          </cell>
          <cell r="C112" t="str">
            <v>DTPC_OPTS</v>
          </cell>
          <cell r="D112">
            <v>163</v>
          </cell>
          <cell r="E112">
            <v>303</v>
          </cell>
          <cell r="F112">
            <v>168</v>
          </cell>
          <cell r="G112">
            <v>120.22</v>
          </cell>
        </row>
        <row r="113">
          <cell r="A113" t="str">
            <v>269192-B22</v>
          </cell>
          <cell r="B113" t="str">
            <v>CPQ 3 button mouse (Opal) ALL</v>
          </cell>
          <cell r="C113" t="str">
            <v>DTPC_OPTS</v>
          </cell>
          <cell r="D113">
            <v>31</v>
          </cell>
          <cell r="E113">
            <v>62</v>
          </cell>
          <cell r="F113">
            <v>32</v>
          </cell>
          <cell r="G113">
            <v>22</v>
          </cell>
        </row>
        <row r="114">
          <cell r="A114" t="str">
            <v>270812-B21</v>
          </cell>
          <cell r="B114" t="str">
            <v>128-MB SDRAM DIMM 83MHz</v>
          </cell>
          <cell r="C114" t="str">
            <v>DTPC_OPTS</v>
          </cell>
          <cell r="D114">
            <v>300</v>
          </cell>
          <cell r="E114">
            <v>604</v>
          </cell>
          <cell r="F114">
            <v>309</v>
          </cell>
          <cell r="G114">
            <v>131.16999999999999</v>
          </cell>
        </row>
        <row r="115">
          <cell r="A115" t="str">
            <v>270830-B21</v>
          </cell>
          <cell r="B115" t="str">
            <v>1-MB SGRAM for S3V2</v>
          </cell>
          <cell r="C115" t="str">
            <v>DTPC_OPTS</v>
          </cell>
          <cell r="D115">
            <v>30</v>
          </cell>
          <cell r="E115">
            <v>57</v>
          </cell>
          <cell r="F115">
            <v>31</v>
          </cell>
          <cell r="G115">
            <v>18.11</v>
          </cell>
        </row>
        <row r="116">
          <cell r="A116" t="str">
            <v>270842-B21</v>
          </cell>
          <cell r="B116" t="str">
            <v>64MB SDRAM DIMM 66MHz CL2 ECC</v>
          </cell>
          <cell r="C116" t="str">
            <v>DTPC_OPTS</v>
          </cell>
          <cell r="D116">
            <v>190</v>
          </cell>
          <cell r="E116">
            <v>383</v>
          </cell>
          <cell r="F116">
            <v>196</v>
          </cell>
          <cell r="G116">
            <v>88.45</v>
          </cell>
        </row>
        <row r="117">
          <cell r="A117" t="str">
            <v>270843-B21</v>
          </cell>
          <cell r="B117" t="str">
            <v>128MB SDRAM DIMM 66MHz CL2 ECC</v>
          </cell>
          <cell r="C117" t="str">
            <v>DTPC_OPTS</v>
          </cell>
          <cell r="D117">
            <v>340</v>
          </cell>
          <cell r="E117">
            <v>685</v>
          </cell>
          <cell r="F117">
            <v>350</v>
          </cell>
          <cell r="G117">
            <v>172.44</v>
          </cell>
        </row>
        <row r="118">
          <cell r="A118" t="str">
            <v>271436-001</v>
          </cell>
          <cell r="B118" t="str">
            <v>512 Cache</v>
          </cell>
          <cell r="C118" t="str">
            <v>DTPC_OPTS</v>
          </cell>
          <cell r="D118">
            <v>23</v>
          </cell>
          <cell r="E118">
            <v>48</v>
          </cell>
          <cell r="F118">
            <v>24</v>
          </cell>
          <cell r="G118">
            <v>17</v>
          </cell>
        </row>
        <row r="119">
          <cell r="A119" t="str">
            <v>278797-B21</v>
          </cell>
          <cell r="B119" t="str">
            <v>256-KB L2 Cache for P55C</v>
          </cell>
          <cell r="C119" t="str">
            <v>DTPC_OPTS</v>
          </cell>
          <cell r="D119">
            <v>20</v>
          </cell>
          <cell r="E119">
            <v>37</v>
          </cell>
          <cell r="F119">
            <v>21</v>
          </cell>
          <cell r="G119">
            <v>13.11</v>
          </cell>
        </row>
        <row r="120">
          <cell r="A120" t="str">
            <v>286240-001</v>
          </cell>
          <cell r="B120" t="str">
            <v>2MB to 4MB SG VRAM</v>
          </cell>
          <cell r="C120" t="str">
            <v>DTPC_OPTS</v>
          </cell>
          <cell r="D120">
            <v>41</v>
          </cell>
          <cell r="E120">
            <v>82</v>
          </cell>
          <cell r="F120">
            <v>42</v>
          </cell>
          <cell r="G120">
            <v>24</v>
          </cell>
        </row>
        <row r="121">
          <cell r="A121" t="str">
            <v>294145-B21</v>
          </cell>
          <cell r="B121" t="str">
            <v>MPEG1 Video Card ALL</v>
          </cell>
          <cell r="C121" t="str">
            <v>DTPC_OPTS</v>
          </cell>
          <cell r="D121">
            <v>220</v>
          </cell>
          <cell r="E121">
            <v>443</v>
          </cell>
          <cell r="F121">
            <v>227</v>
          </cell>
          <cell r="G121">
            <v>174.45</v>
          </cell>
        </row>
        <row r="122">
          <cell r="A122" t="str">
            <v>294162-B21</v>
          </cell>
          <cell r="B122" t="str">
            <v>Ultra-ATA 80-pin Cable Kit</v>
          </cell>
          <cell r="C122" t="str">
            <v>DTPC_OPTS</v>
          </cell>
          <cell r="D122">
            <v>20</v>
          </cell>
          <cell r="E122">
            <v>40</v>
          </cell>
          <cell r="F122">
            <v>21</v>
          </cell>
          <cell r="G122">
            <v>13.53</v>
          </cell>
        </row>
        <row r="123">
          <cell r="A123" t="str">
            <v>294216-B21</v>
          </cell>
          <cell r="B123" t="str">
            <v>KIT: 32MB SDRAM DIMM 100MHz ALL</v>
          </cell>
          <cell r="C123" t="str">
            <v>DTPC_OPTS</v>
          </cell>
          <cell r="D123">
            <v>90</v>
          </cell>
          <cell r="E123">
            <v>181</v>
          </cell>
          <cell r="F123">
            <v>93</v>
          </cell>
          <cell r="G123">
            <v>40.35</v>
          </cell>
        </row>
        <row r="124">
          <cell r="A124" t="str">
            <v>294217-B21</v>
          </cell>
          <cell r="B124" t="str">
            <v>KIT: 32MB SDRAM 100MHz ECC ALL</v>
          </cell>
          <cell r="C124" t="str">
            <v>DTPC_OPTS</v>
          </cell>
          <cell r="D124">
            <v>105</v>
          </cell>
          <cell r="E124">
            <v>212</v>
          </cell>
          <cell r="F124">
            <v>108</v>
          </cell>
          <cell r="G124">
            <v>77.930000000000007</v>
          </cell>
        </row>
        <row r="125">
          <cell r="A125" t="str">
            <v>294218-B21</v>
          </cell>
          <cell r="B125" t="str">
            <v>KIT: 64MB SDRAM DIMM 100MHz ALL</v>
          </cell>
          <cell r="C125" t="str">
            <v>DTPC_OPTS</v>
          </cell>
          <cell r="D125">
            <v>128</v>
          </cell>
          <cell r="E125">
            <v>258</v>
          </cell>
          <cell r="F125">
            <v>132</v>
          </cell>
          <cell r="G125">
            <v>64.61</v>
          </cell>
        </row>
        <row r="126">
          <cell r="A126" t="str">
            <v>294219-B21</v>
          </cell>
          <cell r="B126" t="str">
            <v>KIT: 64MB SDRAM 100MHz ECC ALL</v>
          </cell>
          <cell r="C126" t="str">
            <v>DTPC_OPTS</v>
          </cell>
          <cell r="D126">
            <v>157</v>
          </cell>
          <cell r="E126">
            <v>316</v>
          </cell>
          <cell r="F126">
            <v>162</v>
          </cell>
          <cell r="G126">
            <v>85.24</v>
          </cell>
        </row>
        <row r="127">
          <cell r="A127" t="str">
            <v>294227-B21</v>
          </cell>
          <cell r="B127" t="str">
            <v>SGRAM100MHz 4MB Upgr. ALL</v>
          </cell>
          <cell r="C127" t="str">
            <v>DTPC_OPTS</v>
          </cell>
          <cell r="D127">
            <v>45</v>
          </cell>
          <cell r="E127">
            <v>90</v>
          </cell>
          <cell r="F127">
            <v>46</v>
          </cell>
          <cell r="G127">
            <v>31.09</v>
          </cell>
        </row>
        <row r="128">
          <cell r="A128" t="str">
            <v>294243-B21</v>
          </cell>
          <cell r="B128" t="str">
            <v>Travan5 10/20GB Tape Drive ALL</v>
          </cell>
          <cell r="C128" t="str">
            <v>DTPC_OPTS</v>
          </cell>
          <cell r="D128">
            <v>240</v>
          </cell>
          <cell r="E128">
            <v>483</v>
          </cell>
          <cell r="F128">
            <v>247</v>
          </cell>
          <cell r="G128">
            <v>170.98</v>
          </cell>
        </row>
        <row r="129">
          <cell r="A129" t="str">
            <v>294293-B21</v>
          </cell>
          <cell r="B129" t="str">
            <v>I / O Board New All</v>
          </cell>
          <cell r="C129" t="str">
            <v>DTPC_OPTS</v>
          </cell>
          <cell r="D129">
            <v>29</v>
          </cell>
          <cell r="E129">
            <v>58</v>
          </cell>
          <cell r="F129">
            <v>30</v>
          </cell>
          <cell r="G129">
            <v>25.07</v>
          </cell>
        </row>
        <row r="130">
          <cell r="A130" t="str">
            <v>294308-B21</v>
          </cell>
          <cell r="B130" t="str">
            <v>Matrox Mill G200 AGP ALL</v>
          </cell>
          <cell r="C130" t="str">
            <v>DTPC_OPTS</v>
          </cell>
          <cell r="D130">
            <v>120</v>
          </cell>
          <cell r="E130">
            <v>242</v>
          </cell>
          <cell r="F130">
            <v>124</v>
          </cell>
          <cell r="G130">
            <v>92.85</v>
          </cell>
        </row>
        <row r="131">
          <cell r="A131" t="str">
            <v>294311-B21</v>
          </cell>
          <cell r="B131" t="str">
            <v>UW SCSI Ctrl ALL</v>
          </cell>
          <cell r="C131" t="str">
            <v>DTPC_OPTS</v>
          </cell>
          <cell r="D131">
            <v>170</v>
          </cell>
          <cell r="E131">
            <v>338</v>
          </cell>
          <cell r="F131">
            <v>175</v>
          </cell>
          <cell r="G131">
            <v>102.95</v>
          </cell>
        </row>
        <row r="132">
          <cell r="A132" t="str">
            <v>294358-B21</v>
          </cell>
          <cell r="B132" t="str">
            <v>Slim CD-ROM 24X IDE ALL</v>
          </cell>
          <cell r="C132" t="str">
            <v>DTPC_OPTS</v>
          </cell>
          <cell r="D132">
            <v>85</v>
          </cell>
          <cell r="E132">
            <v>171</v>
          </cell>
          <cell r="F132">
            <v>88</v>
          </cell>
          <cell r="G132">
            <v>61.1</v>
          </cell>
        </row>
        <row r="133">
          <cell r="A133" t="str">
            <v>294360-B21</v>
          </cell>
          <cell r="B133" t="str">
            <v>UN SCSI Cable Kit ALL</v>
          </cell>
          <cell r="C133" t="str">
            <v>DTPC_OPTS</v>
          </cell>
          <cell r="D133">
            <v>20</v>
          </cell>
          <cell r="E133">
            <v>40</v>
          </cell>
          <cell r="F133">
            <v>21</v>
          </cell>
          <cell r="G133">
            <v>12.88</v>
          </cell>
        </row>
        <row r="134">
          <cell r="A134" t="str">
            <v>294372-022</v>
          </cell>
          <cell r="B134" t="str">
            <v>Premier Sound Speakers EURO</v>
          </cell>
          <cell r="C134" t="str">
            <v>DTPC_OPTS</v>
          </cell>
          <cell r="D134">
            <v>40</v>
          </cell>
          <cell r="E134">
            <v>80</v>
          </cell>
          <cell r="F134">
            <v>41</v>
          </cell>
          <cell r="G134">
            <v>27.03</v>
          </cell>
        </row>
        <row r="135">
          <cell r="A135" t="str">
            <v>294402-B21</v>
          </cell>
          <cell r="B135" t="str">
            <v>Internal Zip100 Drive</v>
          </cell>
          <cell r="C135" t="str">
            <v>DTPC_OPTS</v>
          </cell>
          <cell r="D135">
            <v>70</v>
          </cell>
          <cell r="E135">
            <v>141</v>
          </cell>
          <cell r="F135">
            <v>72</v>
          </cell>
          <cell r="G135">
            <v>82.74</v>
          </cell>
        </row>
        <row r="136">
          <cell r="A136" t="str">
            <v>294407-B21</v>
          </cell>
          <cell r="B136" t="str">
            <v>8x/4x/32x CD-RW ALL</v>
          </cell>
          <cell r="C136" t="str">
            <v>DTPC_OPTS</v>
          </cell>
          <cell r="D136">
            <v>225</v>
          </cell>
          <cell r="E136">
            <v>454</v>
          </cell>
          <cell r="F136">
            <v>232</v>
          </cell>
          <cell r="G136">
            <v>128.13999999999999</v>
          </cell>
        </row>
        <row r="137">
          <cell r="A137" t="str">
            <v>294414-B21</v>
          </cell>
          <cell r="B137" t="str">
            <v>10x DVD-ROM ALL</v>
          </cell>
          <cell r="C137" t="str">
            <v>DTPC_OPTS</v>
          </cell>
          <cell r="D137">
            <v>135</v>
          </cell>
          <cell r="E137">
            <v>284</v>
          </cell>
          <cell r="F137">
            <v>139</v>
          </cell>
          <cell r="G137">
            <v>86.64</v>
          </cell>
        </row>
        <row r="138">
          <cell r="A138" t="str">
            <v>294416-B21</v>
          </cell>
          <cell r="B138" t="str">
            <v>Zip250 Drive op ALL</v>
          </cell>
          <cell r="C138" t="str">
            <v>DTPC_OPTS</v>
          </cell>
          <cell r="D138">
            <v>145</v>
          </cell>
          <cell r="E138">
            <v>292</v>
          </cell>
          <cell r="F138">
            <v>149</v>
          </cell>
          <cell r="G138">
            <v>131.53</v>
          </cell>
        </row>
        <row r="139">
          <cell r="A139" t="str">
            <v>294417-B21</v>
          </cell>
          <cell r="B139" t="str">
            <v>SGRAM143MHz 8MB Upgr. ALL</v>
          </cell>
          <cell r="C139" t="str">
            <v>DTPC_OPTS</v>
          </cell>
          <cell r="D139">
            <v>55</v>
          </cell>
          <cell r="E139">
            <v>121</v>
          </cell>
          <cell r="F139">
            <v>57</v>
          </cell>
          <cell r="G139">
            <v>51.41</v>
          </cell>
        </row>
        <row r="140">
          <cell r="A140" t="str">
            <v>294418-B21</v>
          </cell>
          <cell r="B140" t="str">
            <v>SDRAM125MHz 8MB upgr. ALL</v>
          </cell>
          <cell r="C140" t="str">
            <v>DTPC_OPTS</v>
          </cell>
          <cell r="D140">
            <v>50</v>
          </cell>
          <cell r="E140">
            <v>110</v>
          </cell>
          <cell r="F140">
            <v>52</v>
          </cell>
          <cell r="G140">
            <v>31.63</v>
          </cell>
        </row>
        <row r="141">
          <cell r="A141" t="str">
            <v>294419-B21</v>
          </cell>
          <cell r="B141" t="str">
            <v>SGRAM100 R92 4MB Upg. ALL</v>
          </cell>
          <cell r="C141" t="str">
            <v>DTPC_OPTS</v>
          </cell>
          <cell r="D141">
            <v>40</v>
          </cell>
          <cell r="E141">
            <v>78</v>
          </cell>
          <cell r="F141">
            <v>41</v>
          </cell>
          <cell r="G141">
            <v>21.15</v>
          </cell>
        </row>
        <row r="142">
          <cell r="A142" t="str">
            <v>294422-B21</v>
          </cell>
          <cell r="B142" t="str">
            <v>PCI DXR3 DVD Decoder Kit w/MPEG2. NT &amp; DVD</v>
          </cell>
          <cell r="C142" t="str">
            <v>DTPC_OPTS</v>
          </cell>
          <cell r="D142">
            <v>121</v>
          </cell>
          <cell r="E142">
            <v>244</v>
          </cell>
          <cell r="F142">
            <v>125</v>
          </cell>
          <cell r="G142">
            <v>68.099999999999994</v>
          </cell>
        </row>
        <row r="143">
          <cell r="A143" t="str">
            <v>296818-B21</v>
          </cell>
          <cell r="B143" t="str">
            <v>SMART-2DH  Controller Loop back cable</v>
          </cell>
          <cell r="C143" t="str">
            <v>DTPC_OPTS</v>
          </cell>
          <cell r="D143">
            <v>55</v>
          </cell>
          <cell r="E143">
            <v>111</v>
          </cell>
          <cell r="F143">
            <v>57</v>
          </cell>
          <cell r="G143">
            <v>21.55</v>
          </cell>
        </row>
        <row r="144">
          <cell r="A144" t="str">
            <v>340744-B22</v>
          </cell>
          <cell r="B144" t="str">
            <v>20/40GB DLT Tape Drive External OPAL</v>
          </cell>
          <cell r="C144" t="str">
            <v>DTPC_OPTS</v>
          </cell>
          <cell r="D144">
            <v>1725</v>
          </cell>
          <cell r="E144">
            <v>3808</v>
          </cell>
          <cell r="F144">
            <v>1777</v>
          </cell>
          <cell r="G144">
            <v>1180</v>
          </cell>
        </row>
        <row r="145">
          <cell r="A145" t="str">
            <v>354479-B21</v>
          </cell>
          <cell r="B145" t="str">
            <v>Pentium II 450/512K Slot1 Processor</v>
          </cell>
          <cell r="C145" t="str">
            <v>DTPC_OPTS</v>
          </cell>
          <cell r="D145">
            <v>390</v>
          </cell>
          <cell r="E145">
            <v>861</v>
          </cell>
          <cell r="F145">
            <v>402</v>
          </cell>
          <cell r="G145">
            <v>202.9</v>
          </cell>
        </row>
        <row r="146">
          <cell r="A146" t="str">
            <v>387471-B21</v>
          </cell>
          <cell r="B146" t="str">
            <v>Compaq Internal Premier-Sound System</v>
          </cell>
          <cell r="C146" t="str">
            <v>DTPC_OPTS</v>
          </cell>
          <cell r="D146">
            <v>35</v>
          </cell>
          <cell r="E146">
            <v>71</v>
          </cell>
          <cell r="F146">
            <v>36</v>
          </cell>
          <cell r="G146">
            <v>30.59</v>
          </cell>
        </row>
        <row r="147">
          <cell r="A147" t="str">
            <v>388116-B21</v>
          </cell>
          <cell r="B147" t="str">
            <v>40X CD tray opal ALL</v>
          </cell>
          <cell r="C147" t="str">
            <v>DTPC_OPTS</v>
          </cell>
          <cell r="D147">
            <v>65</v>
          </cell>
          <cell r="E147">
            <v>131</v>
          </cell>
          <cell r="F147">
            <v>67</v>
          </cell>
          <cell r="G147">
            <v>43.28</v>
          </cell>
        </row>
        <row r="148">
          <cell r="A148" t="str">
            <v>388117-B21</v>
          </cell>
          <cell r="B148" t="str">
            <v>LS120 Drive 2x ALL</v>
          </cell>
          <cell r="C148" t="str">
            <v>DTPC_OPTS</v>
          </cell>
          <cell r="D148">
            <v>90</v>
          </cell>
          <cell r="E148">
            <v>182</v>
          </cell>
          <cell r="F148">
            <v>93</v>
          </cell>
          <cell r="G148">
            <v>76.53</v>
          </cell>
        </row>
        <row r="149">
          <cell r="A149" t="str">
            <v>120239-232</v>
          </cell>
          <cell r="B149" t="str">
            <v>EP/C466/4a/5/32 SLOV</v>
          </cell>
          <cell r="C149" t="str">
            <v>DTPC_UNITS</v>
          </cell>
          <cell r="D149">
            <v>647</v>
          </cell>
          <cell r="E149">
            <v>1303</v>
          </cell>
          <cell r="F149">
            <v>686</v>
          </cell>
          <cell r="G149">
            <v>515.36</v>
          </cell>
        </row>
        <row r="150">
          <cell r="A150" t="str">
            <v>122766-155</v>
          </cell>
          <cell r="B150" t="str">
            <v>Deskpro EN SFF 667 i820 13.5G 128MB Mill G400-SD/16 CDS24x WNT GRK</v>
          </cell>
          <cell r="C150" t="str">
            <v>DTPC_UNITS</v>
          </cell>
          <cell r="D150">
            <v>1590</v>
          </cell>
          <cell r="E150">
            <v>3511</v>
          </cell>
          <cell r="F150">
            <v>1638</v>
          </cell>
          <cell r="G150">
            <v>1045.4100000000001</v>
          </cell>
        </row>
        <row r="151">
          <cell r="A151" t="str">
            <v>122766-215</v>
          </cell>
          <cell r="B151" t="str">
            <v>Deskpro EN SFF 667 i820 13.5G 128MB Mill G400-SD/16 CDS24x WNT HUNG</v>
          </cell>
          <cell r="C151" t="str">
            <v>DTPC_UNITS</v>
          </cell>
          <cell r="D151">
            <v>1590</v>
          </cell>
          <cell r="E151">
            <v>3511</v>
          </cell>
          <cell r="F151">
            <v>1638</v>
          </cell>
          <cell r="G151">
            <v>1067.33</v>
          </cell>
        </row>
        <row r="152">
          <cell r="A152" t="str">
            <v>122766-235</v>
          </cell>
          <cell r="B152" t="str">
            <v>Deskpro EN SFF 667 i820 13.5G 128MB Mill G400-SD/16 CDS24x WNT SLOV</v>
          </cell>
          <cell r="C152" t="str">
            <v>DTPC_UNITS</v>
          </cell>
          <cell r="D152">
            <v>1590</v>
          </cell>
          <cell r="E152">
            <v>3511</v>
          </cell>
          <cell r="F152">
            <v>1638</v>
          </cell>
          <cell r="G152">
            <v>1067.33</v>
          </cell>
        </row>
        <row r="153">
          <cell r="A153" t="str">
            <v>122766-245</v>
          </cell>
          <cell r="B153" t="str">
            <v>Deskpro EN SFF 667 i820 13.5G 128MB Mill G400-SD/16 CDS24x WNT POL</v>
          </cell>
          <cell r="C153" t="str">
            <v>DTPC_UNITS</v>
          </cell>
          <cell r="D153">
            <v>1590</v>
          </cell>
          <cell r="E153">
            <v>3511</v>
          </cell>
          <cell r="F153">
            <v>1638</v>
          </cell>
          <cell r="G153">
            <v>1067.33</v>
          </cell>
        </row>
        <row r="154">
          <cell r="A154" t="str">
            <v>122766-255</v>
          </cell>
          <cell r="B154" t="str">
            <v>Deskpro EN SFF 667 i820 13.5G 128MB Mill G400-SD/16 CDS24x WNT RUSS</v>
          </cell>
          <cell r="C154" t="str">
            <v>DTPC_UNITS</v>
          </cell>
          <cell r="D154">
            <v>1590</v>
          </cell>
          <cell r="E154">
            <v>3511</v>
          </cell>
          <cell r="F154">
            <v>1638</v>
          </cell>
          <cell r="G154">
            <v>1047.24</v>
          </cell>
        </row>
        <row r="155">
          <cell r="A155" t="str">
            <v>122766-A95</v>
          </cell>
          <cell r="B155" t="str">
            <v>Deskpro EN SFF 667 i820 13.5G 128MB Mill G400-SD/16 CDS24x WNT MEASTA9</v>
          </cell>
          <cell r="C155" t="str">
            <v>DTPC_UNITS</v>
          </cell>
          <cell r="D155">
            <v>1590</v>
          </cell>
          <cell r="E155">
            <v>3511</v>
          </cell>
          <cell r="F155">
            <v>1638</v>
          </cell>
          <cell r="G155">
            <v>1056.29</v>
          </cell>
        </row>
        <row r="156">
          <cell r="A156" t="str">
            <v>122766-AH5</v>
          </cell>
          <cell r="B156" t="str">
            <v>Deskpro EN SFF 667 i820 13.5G 128MB Mill G400-SD/16 CDS24x WNT SWI/EI</v>
          </cell>
          <cell r="C156" t="str">
            <v>DTPC_UNITS</v>
          </cell>
          <cell r="D156">
            <v>1590</v>
          </cell>
          <cell r="E156">
            <v>3511</v>
          </cell>
          <cell r="F156">
            <v>1638</v>
          </cell>
          <cell r="G156">
            <v>1034</v>
          </cell>
        </row>
        <row r="157">
          <cell r="A157" t="str">
            <v>122766-BA5</v>
          </cell>
          <cell r="B157" t="str">
            <v>Deskpro EN SFF 667 i820 13.5G 128MB Mill G400-SD/16 CDS24x WNT SL</v>
          </cell>
          <cell r="C157" t="str">
            <v>DTPC_UNITS</v>
          </cell>
          <cell r="D157">
            <v>1590</v>
          </cell>
          <cell r="E157">
            <v>3511</v>
          </cell>
          <cell r="F157">
            <v>1638</v>
          </cell>
          <cell r="G157">
            <v>1067.33</v>
          </cell>
        </row>
        <row r="158">
          <cell r="A158" t="str">
            <v>122766-BB5</v>
          </cell>
          <cell r="B158" t="str">
            <v>Deskpro EN SFF 667 i820 13.5G 128MB Mill G400-SD/16 CDS24x WNT HE</v>
          </cell>
          <cell r="C158" t="str">
            <v>DTPC_UNITS</v>
          </cell>
          <cell r="D158">
            <v>1590</v>
          </cell>
          <cell r="E158">
            <v>3511</v>
          </cell>
          <cell r="F158">
            <v>1638</v>
          </cell>
          <cell r="G158">
            <v>1067.33</v>
          </cell>
        </row>
        <row r="159">
          <cell r="A159" t="str">
            <v>123725-A84</v>
          </cell>
          <cell r="B159" t="str">
            <v>Deskpro EP PIII 6550 6.4G 64MB (512k, Mill G200-SD/8Up, FSB100MHz, WNT) EEUROA8</v>
          </cell>
          <cell r="C159" t="str">
            <v>DTPC_UNITS</v>
          </cell>
          <cell r="D159">
            <v>866</v>
          </cell>
          <cell r="E159">
            <v>1912</v>
          </cell>
          <cell r="F159">
            <v>892</v>
          </cell>
          <cell r="G159">
            <v>664.32</v>
          </cell>
        </row>
        <row r="160">
          <cell r="A160" t="str">
            <v>123725-A94</v>
          </cell>
          <cell r="B160" t="str">
            <v>Deskpro EP PIII 6550 6.4G 64MB (512k, Mill G200-SD/8Up, FSB100MHz, WNT) MEASTA9</v>
          </cell>
          <cell r="C160" t="str">
            <v>DTPC_UNITS</v>
          </cell>
          <cell r="D160">
            <v>866</v>
          </cell>
          <cell r="E160">
            <v>1912</v>
          </cell>
          <cell r="F160">
            <v>892</v>
          </cell>
          <cell r="G160">
            <v>664.32</v>
          </cell>
        </row>
        <row r="161">
          <cell r="A161" t="str">
            <v>123726-A84</v>
          </cell>
          <cell r="B161" t="str">
            <v>Deskpro EP PIII 6550 10G 128MB CDSx32(512k, Mill G200-SD/8Up, FSB100MHz, WNT) EEUROA8</v>
          </cell>
          <cell r="C161" t="str">
            <v>DTPC_UNITS</v>
          </cell>
          <cell r="D161">
            <v>1021</v>
          </cell>
          <cell r="E161">
            <v>2253</v>
          </cell>
          <cell r="F161">
            <v>1051</v>
          </cell>
          <cell r="G161">
            <v>782.71</v>
          </cell>
        </row>
        <row r="162">
          <cell r="A162" t="str">
            <v>123726-A94</v>
          </cell>
          <cell r="B162" t="str">
            <v>Deskpro EP PIII 6550 10G 128MB CDSx32(512k, Mill G200-SD/8Up, FSB100MHz, WNT) MEASTA9</v>
          </cell>
          <cell r="C162" t="str">
            <v>DTPC_UNITS</v>
          </cell>
          <cell r="D162">
            <v>1021</v>
          </cell>
          <cell r="E162">
            <v>2253</v>
          </cell>
          <cell r="F162">
            <v>1051</v>
          </cell>
          <cell r="G162">
            <v>782.71</v>
          </cell>
        </row>
        <row r="163">
          <cell r="A163" t="str">
            <v>129206-A83</v>
          </cell>
          <cell r="B163" t="str">
            <v>DPEP P450+/10/W8C/128 EEUROA8</v>
          </cell>
          <cell r="C163" t="str">
            <v>DTPC_UNITS</v>
          </cell>
          <cell r="D163">
            <v>1062</v>
          </cell>
          <cell r="E163">
            <v>2139</v>
          </cell>
          <cell r="F163">
            <v>1093</v>
          </cell>
          <cell r="G163">
            <v>862.14</v>
          </cell>
        </row>
        <row r="164">
          <cell r="A164" t="str">
            <v>131015-214</v>
          </cell>
          <cell r="B164" t="str">
            <v>Deskpro EN SFF 6466 Celeron 6.4G/64MB/integr(i810) Dn/ WNT HUNG</v>
          </cell>
          <cell r="C164" t="str">
            <v>DTPC_UNITS</v>
          </cell>
          <cell r="D164">
            <v>771</v>
          </cell>
          <cell r="E164">
            <v>1666</v>
          </cell>
          <cell r="F164">
            <v>794</v>
          </cell>
          <cell r="G164">
            <v>576.25</v>
          </cell>
        </row>
        <row r="165">
          <cell r="A165" t="str">
            <v>131015-244</v>
          </cell>
          <cell r="B165" t="str">
            <v>Deskpro EN SFF 6466 Celeron 6.4G/64MB/integr(i810) Dn/ WNT POL</v>
          </cell>
          <cell r="C165" t="str">
            <v>DTPC_UNITS</v>
          </cell>
          <cell r="D165">
            <v>771</v>
          </cell>
          <cell r="E165">
            <v>1666</v>
          </cell>
          <cell r="F165">
            <v>794</v>
          </cell>
          <cell r="G165">
            <v>576.25</v>
          </cell>
        </row>
        <row r="166">
          <cell r="A166" t="str">
            <v>131015-A82</v>
          </cell>
          <cell r="B166" t="str">
            <v>Deskpro EN SFF 6466 Celeron 6.4G/64MB/integr(i810) Dn/ W95 EEUROA8</v>
          </cell>
          <cell r="C166" t="str">
            <v>DTPC_UNITS</v>
          </cell>
          <cell r="D166">
            <v>695</v>
          </cell>
          <cell r="E166">
            <v>1535</v>
          </cell>
          <cell r="F166">
            <v>716</v>
          </cell>
          <cell r="G166">
            <v>519.79</v>
          </cell>
        </row>
        <row r="167">
          <cell r="A167" t="str">
            <v>131015-A84</v>
          </cell>
          <cell r="B167" t="str">
            <v>Deskpro EN SFF 6466 Celeron 6.4G/64MB/integr(i810) Dn/ WNT EEUROA8</v>
          </cell>
          <cell r="C167" t="str">
            <v>DTPC_UNITS</v>
          </cell>
          <cell r="D167">
            <v>771</v>
          </cell>
          <cell r="E167">
            <v>1666</v>
          </cell>
          <cell r="F167">
            <v>794</v>
          </cell>
          <cell r="G167">
            <v>590.57000000000005</v>
          </cell>
        </row>
        <row r="168">
          <cell r="A168" t="str">
            <v>131015-A92</v>
          </cell>
          <cell r="B168" t="str">
            <v>Deskpro EN SFF 6466 Celeron 6.4G/64MB/integr(i810) Dn/ W95 MEASTA9</v>
          </cell>
          <cell r="C168" t="str">
            <v>DTPC_UNITS</v>
          </cell>
          <cell r="D168">
            <v>695</v>
          </cell>
          <cell r="E168">
            <v>1535</v>
          </cell>
          <cell r="F168">
            <v>716</v>
          </cell>
          <cell r="G168">
            <v>519.79</v>
          </cell>
        </row>
        <row r="169">
          <cell r="A169" t="str">
            <v>131015-A94</v>
          </cell>
          <cell r="B169" t="str">
            <v>Deskpro EN SFF 6466 Celeron 6.4G/64MB/integr(i810) Dn/ WNT MEASTA9</v>
          </cell>
          <cell r="C169" t="str">
            <v>DTPC_UNITS</v>
          </cell>
          <cell r="D169">
            <v>771</v>
          </cell>
          <cell r="E169">
            <v>1666</v>
          </cell>
          <cell r="F169">
            <v>794</v>
          </cell>
          <cell r="G169">
            <v>566.82000000000005</v>
          </cell>
        </row>
        <row r="170">
          <cell r="A170" t="str">
            <v>152714-A85</v>
          </cell>
          <cell r="B170" t="str">
            <v>EP/P450+/6b/4/64 EEUROA8</v>
          </cell>
          <cell r="C170" t="str">
            <v>DTPC_UNITS</v>
          </cell>
          <cell r="D170">
            <v>930</v>
          </cell>
          <cell r="E170">
            <v>1873</v>
          </cell>
          <cell r="F170">
            <v>958</v>
          </cell>
          <cell r="G170">
            <v>707.68</v>
          </cell>
        </row>
        <row r="171">
          <cell r="A171" t="str">
            <v>152715-154</v>
          </cell>
          <cell r="B171" t="str">
            <v>Deskpro EP PIII 500  i810e 6.4G 64MB Integr(i810e) W95/W98 GRK</v>
          </cell>
          <cell r="C171" t="str">
            <v>DTPC_UNITS</v>
          </cell>
          <cell r="D171">
            <v>879</v>
          </cell>
          <cell r="E171">
            <v>1770</v>
          </cell>
          <cell r="F171">
            <v>905</v>
          </cell>
          <cell r="G171">
            <v>635.19000000000005</v>
          </cell>
        </row>
        <row r="172">
          <cell r="A172" t="str">
            <v>152715-154</v>
          </cell>
          <cell r="B172" t="str">
            <v>Deskpro EP PIII 500  i810e 6.4G 64MB Integr(i810e) W95/W98 GRK</v>
          </cell>
          <cell r="C172" t="str">
            <v>DTPC_UNITS</v>
          </cell>
          <cell r="D172">
            <v>879</v>
          </cell>
          <cell r="E172">
            <v>1770</v>
          </cell>
          <cell r="F172">
            <v>905</v>
          </cell>
          <cell r="G172">
            <v>635.19000000000005</v>
          </cell>
        </row>
        <row r="173">
          <cell r="A173" t="str">
            <v>152715-158</v>
          </cell>
          <cell r="B173" t="str">
            <v>EP/P500/13b/9/64 GRK</v>
          </cell>
          <cell r="C173" t="str">
            <v>DTPC_UNITS</v>
          </cell>
          <cell r="D173">
            <v>1156</v>
          </cell>
          <cell r="E173">
            <v>2329</v>
          </cell>
          <cell r="F173">
            <v>1191</v>
          </cell>
          <cell r="G173">
            <v>778.63</v>
          </cell>
        </row>
        <row r="174">
          <cell r="A174" t="str">
            <v>152715-158</v>
          </cell>
          <cell r="B174" t="str">
            <v>EP/P500/13b/9/64 GRK</v>
          </cell>
          <cell r="C174" t="str">
            <v>DTPC_UNITS</v>
          </cell>
          <cell r="D174">
            <v>1156</v>
          </cell>
          <cell r="E174">
            <v>2329</v>
          </cell>
          <cell r="F174">
            <v>1191</v>
          </cell>
          <cell r="G174">
            <v>778.63</v>
          </cell>
        </row>
        <row r="175">
          <cell r="A175" t="str">
            <v>152715-218</v>
          </cell>
          <cell r="B175" t="str">
            <v>EP/P500/13b/9/64 HUNG</v>
          </cell>
          <cell r="C175" t="str">
            <v>DTPC_UNITS</v>
          </cell>
          <cell r="D175">
            <v>1156</v>
          </cell>
          <cell r="E175">
            <v>2329</v>
          </cell>
          <cell r="F175">
            <v>1191</v>
          </cell>
          <cell r="G175">
            <v>778.63</v>
          </cell>
        </row>
        <row r="176">
          <cell r="A176" t="str">
            <v>152715-218</v>
          </cell>
          <cell r="B176" t="str">
            <v>EP/P500/13b/9/64 HUNG</v>
          </cell>
          <cell r="C176" t="str">
            <v>DTPC_UNITS</v>
          </cell>
          <cell r="D176">
            <v>1156</v>
          </cell>
          <cell r="E176">
            <v>2329</v>
          </cell>
          <cell r="F176">
            <v>1191</v>
          </cell>
          <cell r="G176">
            <v>778.63</v>
          </cell>
        </row>
        <row r="177">
          <cell r="A177" t="str">
            <v>152715-238</v>
          </cell>
          <cell r="B177" t="str">
            <v>EP/P500/13b/9/64 SLOV</v>
          </cell>
          <cell r="C177" t="str">
            <v>DTPC_UNITS</v>
          </cell>
          <cell r="D177">
            <v>1156</v>
          </cell>
          <cell r="E177">
            <v>2329</v>
          </cell>
          <cell r="F177">
            <v>1191</v>
          </cell>
          <cell r="G177">
            <v>778.63</v>
          </cell>
        </row>
        <row r="178">
          <cell r="A178" t="str">
            <v>152715-238</v>
          </cell>
          <cell r="B178" t="str">
            <v>EP/P500/13b/9/64 SLOV</v>
          </cell>
          <cell r="C178" t="str">
            <v>DTPC_UNITS</v>
          </cell>
          <cell r="D178">
            <v>1156</v>
          </cell>
          <cell r="E178">
            <v>2329</v>
          </cell>
          <cell r="F178">
            <v>1191</v>
          </cell>
          <cell r="G178">
            <v>778.63</v>
          </cell>
        </row>
        <row r="179">
          <cell r="A179" t="str">
            <v>152715-248</v>
          </cell>
          <cell r="B179" t="str">
            <v>EP/P500/13b/9/64 POL</v>
          </cell>
          <cell r="C179" t="str">
            <v>DTPC_UNITS</v>
          </cell>
          <cell r="D179">
            <v>1156</v>
          </cell>
          <cell r="E179">
            <v>2329</v>
          </cell>
          <cell r="F179">
            <v>1191</v>
          </cell>
          <cell r="G179">
            <v>778.63</v>
          </cell>
        </row>
        <row r="180">
          <cell r="A180" t="str">
            <v>152715-248</v>
          </cell>
          <cell r="B180" t="str">
            <v>EP/P500/13b/9/64 POL</v>
          </cell>
          <cell r="C180" t="str">
            <v>DTPC_UNITS</v>
          </cell>
          <cell r="D180">
            <v>1156</v>
          </cell>
          <cell r="E180">
            <v>2329</v>
          </cell>
          <cell r="F180">
            <v>1191</v>
          </cell>
          <cell r="G180">
            <v>778.63</v>
          </cell>
        </row>
        <row r="181">
          <cell r="A181" t="str">
            <v>152715-258</v>
          </cell>
          <cell r="B181" t="str">
            <v>EP/P500/13b/9/64 RUSS</v>
          </cell>
          <cell r="C181" t="str">
            <v>DTPC_UNITS</v>
          </cell>
          <cell r="D181">
            <v>1156</v>
          </cell>
          <cell r="E181">
            <v>2329</v>
          </cell>
          <cell r="F181">
            <v>1191</v>
          </cell>
          <cell r="G181">
            <v>778.63</v>
          </cell>
        </row>
        <row r="182">
          <cell r="A182" t="str">
            <v>152715-258</v>
          </cell>
          <cell r="B182" t="str">
            <v>EP/P500/13b/9/64 RUSS</v>
          </cell>
          <cell r="C182" t="str">
            <v>DTPC_UNITS</v>
          </cell>
          <cell r="D182">
            <v>1156</v>
          </cell>
          <cell r="E182">
            <v>2329</v>
          </cell>
          <cell r="F182">
            <v>1191</v>
          </cell>
          <cell r="G182">
            <v>778.63</v>
          </cell>
        </row>
        <row r="183">
          <cell r="A183" t="str">
            <v>152715-A88</v>
          </cell>
          <cell r="B183" t="str">
            <v>EP/P500/13b/9/64 EEUROA8</v>
          </cell>
          <cell r="C183" t="str">
            <v>DTPC_UNITS</v>
          </cell>
          <cell r="D183">
            <v>1156</v>
          </cell>
          <cell r="E183">
            <v>2329</v>
          </cell>
          <cell r="F183">
            <v>1191</v>
          </cell>
          <cell r="G183">
            <v>778.63</v>
          </cell>
        </row>
        <row r="184">
          <cell r="A184" t="str">
            <v>152715-A88</v>
          </cell>
          <cell r="B184" t="str">
            <v>EP/P500/13b/9/64 EEUROA8</v>
          </cell>
          <cell r="C184" t="str">
            <v>DTPC_UNITS</v>
          </cell>
          <cell r="D184">
            <v>1156</v>
          </cell>
          <cell r="E184">
            <v>2329</v>
          </cell>
          <cell r="F184">
            <v>1191</v>
          </cell>
          <cell r="G184">
            <v>778.63</v>
          </cell>
        </row>
        <row r="185">
          <cell r="A185" t="str">
            <v>152715-A98</v>
          </cell>
          <cell r="B185" t="str">
            <v>EP/P500/13b/9/64 MEASTA9</v>
          </cell>
          <cell r="C185" t="str">
            <v>DTPC_UNITS</v>
          </cell>
          <cell r="D185">
            <v>1156</v>
          </cell>
          <cell r="E185">
            <v>2329</v>
          </cell>
          <cell r="F185">
            <v>1191</v>
          </cell>
          <cell r="G185">
            <v>778.63</v>
          </cell>
        </row>
        <row r="186">
          <cell r="A186" t="str">
            <v>152715-A98</v>
          </cell>
          <cell r="B186" t="str">
            <v>EP/P500/13b/9/64 MEASTA9</v>
          </cell>
          <cell r="C186" t="str">
            <v>DTPC_UNITS</v>
          </cell>
          <cell r="D186">
            <v>1156</v>
          </cell>
          <cell r="E186">
            <v>2329</v>
          </cell>
          <cell r="F186">
            <v>1191</v>
          </cell>
          <cell r="G186">
            <v>778.63</v>
          </cell>
        </row>
        <row r="187">
          <cell r="A187" t="str">
            <v>154723-A82</v>
          </cell>
          <cell r="B187" t="str">
            <v>Deskpro EN SFF PIII 6600 10G/64MB/ATI 3D RagerPro 2x/8 Dn/W95 EEUROA8</v>
          </cell>
          <cell r="C187" t="str">
            <v>DTPC_UNITS</v>
          </cell>
          <cell r="D187">
            <v>920</v>
          </cell>
          <cell r="E187">
            <v>2032</v>
          </cell>
          <cell r="F187">
            <v>948</v>
          </cell>
          <cell r="G187">
            <v>670.63</v>
          </cell>
        </row>
        <row r="188">
          <cell r="A188" t="str">
            <v>154723-A83</v>
          </cell>
          <cell r="B188" t="str">
            <v>Deskpro EN SFF PIII 6600 10G/64MB/ATI 3D RagerPro 2x/8 Dn/WNT EEUROA8</v>
          </cell>
          <cell r="C188" t="str">
            <v>DTPC_UNITS</v>
          </cell>
          <cell r="D188">
            <v>985</v>
          </cell>
          <cell r="E188">
            <v>2175</v>
          </cell>
          <cell r="F188">
            <v>1015</v>
          </cell>
          <cell r="G188">
            <v>717.66</v>
          </cell>
        </row>
        <row r="189">
          <cell r="A189" t="str">
            <v>154723-A92</v>
          </cell>
          <cell r="B189" t="str">
            <v>Deskpro EN SFF PIII 6600 10G/64MB/ATI 3D RagerPro 2x/8 Dn/W95 MEASTA9</v>
          </cell>
          <cell r="C189" t="str">
            <v>DTPC_UNITS</v>
          </cell>
          <cell r="D189">
            <v>920</v>
          </cell>
          <cell r="E189">
            <v>2032</v>
          </cell>
          <cell r="F189">
            <v>948</v>
          </cell>
          <cell r="G189">
            <v>670.63</v>
          </cell>
        </row>
        <row r="190">
          <cell r="A190" t="str">
            <v>154723-A93</v>
          </cell>
          <cell r="B190" t="str">
            <v>Deskpro EN SFF PIII 6600 10G/64MB/ATI 3D RagerPro 2x/8 Dn/WNT MEASTA9</v>
          </cell>
          <cell r="C190" t="str">
            <v>DTPC_UNITS</v>
          </cell>
          <cell r="D190">
            <v>985</v>
          </cell>
          <cell r="E190">
            <v>2175</v>
          </cell>
          <cell r="F190">
            <v>1015</v>
          </cell>
          <cell r="G190">
            <v>717.66</v>
          </cell>
        </row>
        <row r="191">
          <cell r="A191" t="str">
            <v>154724-A82</v>
          </cell>
          <cell r="B191" t="str">
            <v>Deskpro EN SFF PIII 6600 10G/128MB/ATI 3D RagerPro 2x/8 Dn/CDS32x/W95 EEUROA8</v>
          </cell>
          <cell r="C191" t="str">
            <v>DTPC_UNITS</v>
          </cell>
          <cell r="D191">
            <v>1070</v>
          </cell>
          <cell r="E191">
            <v>2362</v>
          </cell>
          <cell r="F191">
            <v>1102</v>
          </cell>
          <cell r="G191">
            <v>779.49</v>
          </cell>
        </row>
        <row r="192">
          <cell r="A192" t="str">
            <v>154724-A84</v>
          </cell>
          <cell r="B192" t="str">
            <v>Deskpro EN SFF PIII 6600 10G/128MB/ATI 3D RagerPro 2x/8 Dn/CDS32x/WNT EEUROA8</v>
          </cell>
          <cell r="C192" t="str">
            <v>DTPC_UNITS</v>
          </cell>
          <cell r="D192">
            <v>1134</v>
          </cell>
          <cell r="E192">
            <v>2504</v>
          </cell>
          <cell r="F192">
            <v>1168</v>
          </cell>
          <cell r="G192">
            <v>826.52</v>
          </cell>
        </row>
        <row r="193">
          <cell r="A193" t="str">
            <v>154724-A92</v>
          </cell>
          <cell r="B193" t="str">
            <v>Deskpro EN SFF PIII 6600 10G/128MB/ATI 3D RagerPro 2x/8 Dn/CDS32x/W95 MEASTA9</v>
          </cell>
          <cell r="C193" t="str">
            <v>DTPC_UNITS</v>
          </cell>
          <cell r="D193">
            <v>1070</v>
          </cell>
          <cell r="E193">
            <v>2362</v>
          </cell>
          <cell r="F193">
            <v>1102</v>
          </cell>
          <cell r="G193">
            <v>779.49</v>
          </cell>
        </row>
        <row r="194">
          <cell r="A194" t="str">
            <v>154724-A94</v>
          </cell>
          <cell r="B194" t="str">
            <v>Deskpro EN SFF PIII 6600 10G/128MB/ATI 3D RagerPro 2x/8 Dn/CDS32x/WNT MEASTA9</v>
          </cell>
          <cell r="C194" t="str">
            <v>DTPC_UNITS</v>
          </cell>
          <cell r="D194">
            <v>1134</v>
          </cell>
          <cell r="E194">
            <v>2504</v>
          </cell>
          <cell r="F194">
            <v>1168</v>
          </cell>
          <cell r="G194">
            <v>826.52</v>
          </cell>
        </row>
        <row r="195">
          <cell r="A195" t="str">
            <v>154832-A84</v>
          </cell>
          <cell r="B195" t="str">
            <v>Deskpro EP TDT PIII 6600 10G/64MB/Mill G200-SD/8+8 Up/WNT EEUROA8</v>
          </cell>
          <cell r="C195" t="str">
            <v>DTPC_UNITS</v>
          </cell>
          <cell r="D195">
            <v>917</v>
          </cell>
          <cell r="E195">
            <v>2024</v>
          </cell>
          <cell r="F195">
            <v>945</v>
          </cell>
          <cell r="G195">
            <v>711.54</v>
          </cell>
        </row>
        <row r="196">
          <cell r="A196" t="str">
            <v>154832-A89</v>
          </cell>
          <cell r="B196" t="str">
            <v>Deskpro EP TDT PIII 6600 10G/128MB/Mill G200-SD/8+8 Up/CDS32x/WNT EEUROA8</v>
          </cell>
          <cell r="C196" t="str">
            <v>DTPC_UNITS</v>
          </cell>
          <cell r="D196">
            <v>1041</v>
          </cell>
          <cell r="E196">
            <v>2298</v>
          </cell>
          <cell r="F196">
            <v>1072</v>
          </cell>
          <cell r="G196">
            <v>817.88</v>
          </cell>
        </row>
        <row r="197">
          <cell r="A197" t="str">
            <v>154832-A99</v>
          </cell>
          <cell r="B197" t="str">
            <v>Deskpro EP TDT PIII 6600 10G/128MB/Mill G200-SD/8+8 Up/CDS32x/WNT MEASTA9</v>
          </cell>
          <cell r="C197" t="str">
            <v>DTPC_UNITS</v>
          </cell>
          <cell r="D197">
            <v>1041</v>
          </cell>
          <cell r="E197">
            <v>2298</v>
          </cell>
          <cell r="F197">
            <v>1072</v>
          </cell>
          <cell r="G197">
            <v>817.88</v>
          </cell>
        </row>
        <row r="198">
          <cell r="A198" t="str">
            <v>154884-A82</v>
          </cell>
          <cell r="B198" t="str">
            <v>Deskpro EN 6600 PIII 10G/64MB/ATI 2xRPT/8+0SD Up/W95 EEUROA8</v>
          </cell>
          <cell r="C198" t="str">
            <v>DTPC_UNITS</v>
          </cell>
          <cell r="D198">
            <v>976</v>
          </cell>
          <cell r="E198">
            <v>2155</v>
          </cell>
          <cell r="F198">
            <v>1005</v>
          </cell>
          <cell r="G198">
            <v>708.47</v>
          </cell>
        </row>
        <row r="199">
          <cell r="A199" t="str">
            <v>154884-A83</v>
          </cell>
          <cell r="B199" t="str">
            <v>Deskpro EN 6600 PIII 10G/64MB/ATI 2xRPT/8+0SD Up/WNT EEUROA8</v>
          </cell>
          <cell r="C199" t="str">
            <v>DTPC_UNITS</v>
          </cell>
          <cell r="D199">
            <v>1040</v>
          </cell>
          <cell r="E199">
            <v>2290</v>
          </cell>
          <cell r="F199">
            <v>1071</v>
          </cell>
          <cell r="G199">
            <v>755.5</v>
          </cell>
        </row>
        <row r="200">
          <cell r="A200" t="str">
            <v>154884-A86</v>
          </cell>
          <cell r="B200" t="str">
            <v>Deskpro EN 6600 PIII 10G/128MB/ATI 2xRPT/8+0SD Up/CDS32x/W95 EEUROA8</v>
          </cell>
          <cell r="C200" t="str">
            <v>DTPC_UNITS</v>
          </cell>
          <cell r="D200">
            <v>1101</v>
          </cell>
          <cell r="E200">
            <v>2430</v>
          </cell>
          <cell r="F200">
            <v>1134</v>
          </cell>
          <cell r="G200">
            <v>801.95</v>
          </cell>
        </row>
        <row r="201">
          <cell r="A201" t="str">
            <v>154884-A87</v>
          </cell>
          <cell r="B201" t="str">
            <v>Deskpro EN 6600 PIII 10G/128MB/ATI 2xRPT/8+0SD Up/CDS32x/WNT EEUROA8</v>
          </cell>
          <cell r="C201" t="str">
            <v>DTPC_UNITS</v>
          </cell>
          <cell r="D201">
            <v>1165</v>
          </cell>
          <cell r="E201">
            <v>2572</v>
          </cell>
          <cell r="F201">
            <v>1200</v>
          </cell>
          <cell r="G201">
            <v>848.98</v>
          </cell>
        </row>
        <row r="202">
          <cell r="A202" t="str">
            <v>154884-A92</v>
          </cell>
          <cell r="B202" t="str">
            <v>Deskpro EN 6600 PIII 10G/64MB/ATI 2xRPT/8+0SD Up/W95 MEASTA9</v>
          </cell>
          <cell r="C202" t="str">
            <v>DTPC_UNITS</v>
          </cell>
          <cell r="D202">
            <v>976</v>
          </cell>
          <cell r="E202">
            <v>2155</v>
          </cell>
          <cell r="F202">
            <v>1005</v>
          </cell>
          <cell r="G202">
            <v>708.47</v>
          </cell>
        </row>
        <row r="203">
          <cell r="A203" t="str">
            <v>154884-A93</v>
          </cell>
          <cell r="B203" t="str">
            <v>Deskpro EN 6600 PIII 10G/64MB/ATI 2xRPT/8+0SD Up/WNT MEASTA9</v>
          </cell>
          <cell r="C203" t="str">
            <v>DTPC_UNITS</v>
          </cell>
          <cell r="D203">
            <v>1040</v>
          </cell>
          <cell r="E203">
            <v>2290</v>
          </cell>
          <cell r="F203">
            <v>1071</v>
          </cell>
          <cell r="G203">
            <v>755.5</v>
          </cell>
        </row>
        <row r="204">
          <cell r="A204" t="str">
            <v>154884-A96</v>
          </cell>
          <cell r="B204" t="str">
            <v>Deskpro EN 6600 PIII 10G/128MB/ATI 2xRPT/8+0SD Up/CDS32x/W95 MEASTA9</v>
          </cell>
          <cell r="C204" t="str">
            <v>DTPC_UNITS</v>
          </cell>
          <cell r="D204">
            <v>1101</v>
          </cell>
          <cell r="E204">
            <v>2430</v>
          </cell>
          <cell r="F204">
            <v>1134</v>
          </cell>
          <cell r="G204">
            <v>801.95</v>
          </cell>
        </row>
        <row r="205">
          <cell r="A205" t="str">
            <v>154884-A97</v>
          </cell>
          <cell r="B205" t="str">
            <v>Deskpro EN 6600 PIII 10G/128MB/ATI 2xRPT/8+0SD Up/CDS32x/WNT MEASTA9</v>
          </cell>
          <cell r="C205" t="str">
            <v>DTPC_UNITS</v>
          </cell>
          <cell r="D205">
            <v>1165</v>
          </cell>
          <cell r="E205">
            <v>2572</v>
          </cell>
          <cell r="F205">
            <v>1200</v>
          </cell>
          <cell r="G205">
            <v>848.98</v>
          </cell>
        </row>
        <row r="206">
          <cell r="A206" t="str">
            <v>159177-152</v>
          </cell>
          <cell r="B206" t="str">
            <v>Deskpro EN SFF 6650 10G 128MB ATI 2xRPT/4+4SG CDS24x W95/W98 GRK</v>
          </cell>
          <cell r="C206" t="str">
            <v>DTPC_UNITS</v>
          </cell>
          <cell r="D206">
            <v>1152</v>
          </cell>
          <cell r="E206">
            <v>2543</v>
          </cell>
          <cell r="F206">
            <v>1187</v>
          </cell>
          <cell r="G206">
            <v>821.95</v>
          </cell>
        </row>
        <row r="207">
          <cell r="A207" t="str">
            <v>159177-212</v>
          </cell>
          <cell r="B207" t="str">
            <v>Deskpro EN SFF 6650 10G 128MB ATI 2xRPT/4+4SG CDS24x W95/W98 HUNG</v>
          </cell>
          <cell r="C207" t="str">
            <v>DTPC_UNITS</v>
          </cell>
          <cell r="D207">
            <v>1152</v>
          </cell>
          <cell r="E207">
            <v>2543</v>
          </cell>
          <cell r="F207">
            <v>1187</v>
          </cell>
          <cell r="G207">
            <v>803.1</v>
          </cell>
        </row>
        <row r="208">
          <cell r="A208" t="str">
            <v>159177-222</v>
          </cell>
          <cell r="B208" t="str">
            <v>Deskpro EN SFF 6650 10G 128MB ATI 2xRPT/4+4SG CDS24x W95/W98 CZECH</v>
          </cell>
          <cell r="C208" t="str">
            <v>DTPC_UNITS</v>
          </cell>
          <cell r="D208">
            <v>1152</v>
          </cell>
          <cell r="E208">
            <v>2543</v>
          </cell>
          <cell r="F208">
            <v>1187</v>
          </cell>
          <cell r="G208">
            <v>803</v>
          </cell>
        </row>
        <row r="209">
          <cell r="A209" t="str">
            <v>159177-232</v>
          </cell>
          <cell r="B209" t="str">
            <v>Deskpro EN SFF 6650 10G 128MB ATI 2xRPT/4+4SG CDS24x W95/W98 SLOV</v>
          </cell>
          <cell r="C209" t="str">
            <v>DTPC_UNITS</v>
          </cell>
          <cell r="D209">
            <v>1152</v>
          </cell>
          <cell r="E209">
            <v>2543</v>
          </cell>
          <cell r="F209">
            <v>1187</v>
          </cell>
          <cell r="G209">
            <v>821.95</v>
          </cell>
        </row>
        <row r="210">
          <cell r="A210" t="str">
            <v>159177-242</v>
          </cell>
          <cell r="B210" t="str">
            <v>Deskpro EN SFF 6650 10G 128MB ATI 2xRPT/4+4SG CDS24x W95/W98 POL</v>
          </cell>
          <cell r="C210" t="str">
            <v>DTPC_UNITS</v>
          </cell>
          <cell r="D210">
            <v>1152</v>
          </cell>
          <cell r="E210">
            <v>2543</v>
          </cell>
          <cell r="F210">
            <v>1187</v>
          </cell>
          <cell r="G210">
            <v>821.95</v>
          </cell>
        </row>
        <row r="211">
          <cell r="A211" t="str">
            <v>159177-252</v>
          </cell>
          <cell r="B211" t="str">
            <v>Deskpro EN SFF 6650 10G 128MB ATI 2xRPT/4+4SG CDS24x W95/W98 RUSS</v>
          </cell>
          <cell r="C211" t="str">
            <v>DTPC_UNITS</v>
          </cell>
          <cell r="D211">
            <v>1152</v>
          </cell>
          <cell r="E211">
            <v>2543</v>
          </cell>
          <cell r="F211">
            <v>1187</v>
          </cell>
          <cell r="G211">
            <v>821.95</v>
          </cell>
        </row>
        <row r="212">
          <cell r="A212" t="str">
            <v>159177-A82</v>
          </cell>
          <cell r="B212" t="str">
            <v>Deskpro EN SFF 6650 10G 128MB ATI 2xRPT/4+4SG CDS24x W95/W98 EEUROA8</v>
          </cell>
          <cell r="C212" t="str">
            <v>DTPC_UNITS</v>
          </cell>
          <cell r="D212">
            <v>1152</v>
          </cell>
          <cell r="E212">
            <v>2543</v>
          </cell>
          <cell r="F212">
            <v>1187</v>
          </cell>
          <cell r="G212">
            <v>783.52</v>
          </cell>
        </row>
        <row r="213">
          <cell r="A213" t="str">
            <v>159177-A84</v>
          </cell>
          <cell r="B213" t="str">
            <v>Deskpro EN SFF 6650 10G 128MB ATI 2xRPT/4+4SG CDS24x WNT EEUROA8</v>
          </cell>
          <cell r="C213" t="str">
            <v>DTPC_UNITS</v>
          </cell>
          <cell r="D213">
            <v>1163</v>
          </cell>
          <cell r="E213">
            <v>2568</v>
          </cell>
          <cell r="F213">
            <v>1198</v>
          </cell>
          <cell r="G213">
            <v>830.54</v>
          </cell>
        </row>
        <row r="214">
          <cell r="A214" t="str">
            <v>159177-A92</v>
          </cell>
          <cell r="B214" t="str">
            <v>Deskpro EN SFF 6650 10G 128MB ATI 2xRPT/4+4SG CDS24x W95/W98 MEASTA9</v>
          </cell>
          <cell r="C214" t="str">
            <v>DTPC_UNITS</v>
          </cell>
          <cell r="D214">
            <v>1152</v>
          </cell>
          <cell r="E214">
            <v>2543</v>
          </cell>
          <cell r="F214">
            <v>1187</v>
          </cell>
          <cell r="G214">
            <v>802.37</v>
          </cell>
        </row>
        <row r="215">
          <cell r="A215" t="str">
            <v>159177-A94</v>
          </cell>
          <cell r="B215" t="str">
            <v>Deskpro EN SFF 6650 10G 128MB ATI 2xRPT/4+4SG CDS24x WNT MEASTA9</v>
          </cell>
          <cell r="C215" t="str">
            <v>DTPC_UNITS</v>
          </cell>
          <cell r="D215">
            <v>1163</v>
          </cell>
          <cell r="E215">
            <v>2568</v>
          </cell>
          <cell r="F215">
            <v>1198</v>
          </cell>
          <cell r="G215">
            <v>830.54</v>
          </cell>
        </row>
        <row r="216">
          <cell r="A216" t="str">
            <v>159177-BA2</v>
          </cell>
          <cell r="B216" t="str">
            <v>Deskpro EN SFF 6650 10G 128MB ATI 2xRPT/4+4SG CDS24x W95/W98 SL</v>
          </cell>
          <cell r="C216" t="str">
            <v>DTPC_UNITS</v>
          </cell>
          <cell r="D216">
            <v>1152</v>
          </cell>
          <cell r="E216">
            <v>2543</v>
          </cell>
          <cell r="F216">
            <v>1187</v>
          </cell>
          <cell r="G216">
            <v>802.37</v>
          </cell>
        </row>
        <row r="217">
          <cell r="A217" t="str">
            <v>159177-BB2</v>
          </cell>
          <cell r="B217" t="str">
            <v>Deskpro EN SFF 6650 10G 128MB ATI 2xRPT/4+4SG CDS24x W95/W98 HE</v>
          </cell>
          <cell r="C217" t="str">
            <v>DTPC_UNITS</v>
          </cell>
          <cell r="D217">
            <v>1152</v>
          </cell>
          <cell r="E217">
            <v>2543</v>
          </cell>
          <cell r="F217">
            <v>1187</v>
          </cell>
          <cell r="G217">
            <v>783.52</v>
          </cell>
        </row>
        <row r="218">
          <cell r="A218" t="str">
            <v>159715-156</v>
          </cell>
          <cell r="B218" t="str">
            <v>Deskpro EN PIII 650 10G 128MB ATI 2xRPT/8+0SD CDS32x W95/W98  GRK</v>
          </cell>
          <cell r="C218" t="str">
            <v>DTPC_UNITS</v>
          </cell>
          <cell r="D218">
            <v>1217</v>
          </cell>
          <cell r="E218">
            <v>2687</v>
          </cell>
          <cell r="F218">
            <v>1254</v>
          </cell>
          <cell r="G218">
            <v>860.21</v>
          </cell>
        </row>
        <row r="219">
          <cell r="A219" t="str">
            <v>159715-216</v>
          </cell>
          <cell r="B219" t="str">
            <v>Deskpro EN PIII 650 10G 128MB ATI 2xRPT/8+0SD CDS32x W95/W98  HUNG</v>
          </cell>
          <cell r="C219" t="str">
            <v>DTPC_UNITS</v>
          </cell>
          <cell r="D219">
            <v>1217</v>
          </cell>
          <cell r="E219">
            <v>2687</v>
          </cell>
          <cell r="F219">
            <v>1254</v>
          </cell>
          <cell r="G219">
            <v>860.21</v>
          </cell>
        </row>
        <row r="220">
          <cell r="A220" t="str">
            <v>159715-226</v>
          </cell>
          <cell r="B220" t="str">
            <v>Deskpro EN PIII 650 10G 128MB ATI 2xRPT/8+0SD CDS32x W95/W98  CZECH</v>
          </cell>
          <cell r="C220" t="str">
            <v>DTPC_UNITS</v>
          </cell>
          <cell r="D220">
            <v>1217</v>
          </cell>
          <cell r="E220">
            <v>2687</v>
          </cell>
          <cell r="F220">
            <v>1254</v>
          </cell>
          <cell r="G220">
            <v>831</v>
          </cell>
        </row>
        <row r="221">
          <cell r="A221" t="str">
            <v>159715-236</v>
          </cell>
          <cell r="B221" t="str">
            <v>Deskpro EN PIII 650 10G 128MB ATI 2xRPT/8+0SD CDS32x W95/W98  SLOV</v>
          </cell>
          <cell r="C221" t="str">
            <v>DTPC_UNITS</v>
          </cell>
          <cell r="D221">
            <v>1217</v>
          </cell>
          <cell r="E221">
            <v>2687</v>
          </cell>
          <cell r="F221">
            <v>1254</v>
          </cell>
          <cell r="G221">
            <v>860.21</v>
          </cell>
        </row>
        <row r="222">
          <cell r="A222" t="str">
            <v>159715-246</v>
          </cell>
          <cell r="B222" t="str">
            <v>Deskpro EN PIII 650 10G 128MB ATI 2xRPT/8+0SD CDS32x W95/W98  POL</v>
          </cell>
          <cell r="C222" t="str">
            <v>DTPC_UNITS</v>
          </cell>
          <cell r="D222">
            <v>1217</v>
          </cell>
          <cell r="E222">
            <v>2687</v>
          </cell>
          <cell r="F222">
            <v>1254</v>
          </cell>
          <cell r="G222">
            <v>860.21</v>
          </cell>
        </row>
        <row r="223">
          <cell r="A223" t="str">
            <v>159715-256</v>
          </cell>
          <cell r="B223" t="str">
            <v>Deskpro EN PIII 650 10G 128MB ATI 2xRPT/8+0SD CDS32x W95/W98  RUSS</v>
          </cell>
          <cell r="C223" t="str">
            <v>DTPC_UNITS</v>
          </cell>
          <cell r="D223">
            <v>1217</v>
          </cell>
          <cell r="E223">
            <v>2687</v>
          </cell>
          <cell r="F223">
            <v>1254</v>
          </cell>
          <cell r="G223">
            <v>860.21</v>
          </cell>
        </row>
        <row r="224">
          <cell r="A224" t="str">
            <v>159715-A86</v>
          </cell>
          <cell r="B224" t="str">
            <v>Deskpro EN PIII 650 10G 128MB ATI 2xRPT/8+0SD CDS32x W95/W98  EEUROA8</v>
          </cell>
          <cell r="C224" t="str">
            <v>DTPC_UNITS</v>
          </cell>
          <cell r="D224">
            <v>1217</v>
          </cell>
          <cell r="E224">
            <v>2687</v>
          </cell>
          <cell r="F224">
            <v>1254</v>
          </cell>
          <cell r="G224">
            <v>805.51</v>
          </cell>
        </row>
        <row r="225">
          <cell r="A225" t="str">
            <v>159715-A87</v>
          </cell>
          <cell r="B225" t="str">
            <v>Deskpro EN PIII 650 10G 128MB ATI 2xRPT/8+0SD CDS32x WNT EEUROA8</v>
          </cell>
          <cell r="C225" t="str">
            <v>DTPC_UNITS</v>
          </cell>
          <cell r="D225">
            <v>1267</v>
          </cell>
          <cell r="E225">
            <v>2797</v>
          </cell>
          <cell r="F225">
            <v>1305</v>
          </cell>
          <cell r="G225">
            <v>852.52</v>
          </cell>
        </row>
        <row r="226">
          <cell r="A226" t="str">
            <v>159715-A96</v>
          </cell>
          <cell r="B226" t="str">
            <v>Deskpro EN PIII 650 10G 128MB ATI 2xRPT/8+0SD CDS32x W95/W98  MEASTA9</v>
          </cell>
          <cell r="C226" t="str">
            <v>DTPC_UNITS</v>
          </cell>
          <cell r="D226">
            <v>1217</v>
          </cell>
          <cell r="E226">
            <v>2687</v>
          </cell>
          <cell r="F226">
            <v>1254</v>
          </cell>
          <cell r="G226">
            <v>840.77</v>
          </cell>
        </row>
        <row r="227">
          <cell r="A227" t="str">
            <v>159715-A97</v>
          </cell>
          <cell r="B227" t="str">
            <v>Deskpro EN PIII 650 10G 128MB ATI 2xRPT/8+0SD CDS32x WNT MEASTA9</v>
          </cell>
          <cell r="C227" t="str">
            <v>DTPC_UNITS</v>
          </cell>
          <cell r="D227">
            <v>1267</v>
          </cell>
          <cell r="E227">
            <v>2797</v>
          </cell>
          <cell r="F227">
            <v>1305</v>
          </cell>
          <cell r="G227">
            <v>852.52</v>
          </cell>
        </row>
        <row r="228">
          <cell r="A228" t="str">
            <v>159715-BA6</v>
          </cell>
          <cell r="B228" t="str">
            <v>Deskpro EN PIII 650 10G 128MB ATI 2xRPT/8+0SD CDS32x W95/W98  SL</v>
          </cell>
          <cell r="C228" t="str">
            <v>DTPC_UNITS</v>
          </cell>
          <cell r="D228">
            <v>1217</v>
          </cell>
          <cell r="E228">
            <v>2687</v>
          </cell>
          <cell r="F228">
            <v>1254</v>
          </cell>
          <cell r="G228">
            <v>840.77</v>
          </cell>
        </row>
        <row r="229">
          <cell r="A229" t="str">
            <v>159715-BB6</v>
          </cell>
          <cell r="B229" t="str">
            <v>Deskpro EN PIII 650 10G 128MB ATI 2xRPT/8+0SD CDS32x W95/W98  HE</v>
          </cell>
          <cell r="C229" t="str">
            <v>DTPC_UNITS</v>
          </cell>
          <cell r="D229">
            <v>1217</v>
          </cell>
          <cell r="E229">
            <v>2687</v>
          </cell>
          <cell r="F229">
            <v>1254</v>
          </cell>
          <cell r="G229">
            <v>840.77</v>
          </cell>
        </row>
        <row r="230">
          <cell r="A230" t="str">
            <v>161269-157</v>
          </cell>
          <cell r="B230" t="str">
            <v>Deskpro EP PIII 6650 10G/128MB/Mill G400-SG/16Up/CDS40x/W95/W98 GRK</v>
          </cell>
          <cell r="C230" t="str">
            <v>DTPC_UNITS</v>
          </cell>
          <cell r="D230">
            <v>1072</v>
          </cell>
          <cell r="E230">
            <v>2367</v>
          </cell>
          <cell r="F230">
            <v>1104</v>
          </cell>
          <cell r="G230">
            <v>806.56</v>
          </cell>
        </row>
        <row r="231">
          <cell r="A231" t="str">
            <v>161269-217</v>
          </cell>
          <cell r="B231" t="str">
            <v>Deskpro EP PIII 6650 10G/128MB/Mill G400-SG/16Up/CDS40x/W95/W98 HUNG</v>
          </cell>
          <cell r="C231" t="str">
            <v>DTPC_UNITS</v>
          </cell>
          <cell r="D231">
            <v>1072</v>
          </cell>
          <cell r="E231">
            <v>2367</v>
          </cell>
          <cell r="F231">
            <v>1104</v>
          </cell>
          <cell r="G231">
            <v>806.56</v>
          </cell>
        </row>
        <row r="232">
          <cell r="A232" t="str">
            <v>161269-227</v>
          </cell>
          <cell r="B232" t="str">
            <v>Deskpro EP PIII 6650 10G/128MB/Mill G400-SG/16Up/CDS40x/W95/W98 CZECH</v>
          </cell>
          <cell r="C232" t="str">
            <v>DTPC_UNITS</v>
          </cell>
          <cell r="D232">
            <v>1072</v>
          </cell>
          <cell r="E232">
            <v>2367</v>
          </cell>
          <cell r="F232">
            <v>1104</v>
          </cell>
          <cell r="G232">
            <v>807</v>
          </cell>
        </row>
        <row r="233">
          <cell r="A233" t="str">
            <v>161269-237</v>
          </cell>
          <cell r="B233" t="str">
            <v>Deskpro EP PIII 6650 10G/128MB/Mill G400-SG/16Up/CDS40x/W95/W98 SLOV</v>
          </cell>
          <cell r="C233" t="str">
            <v>DTPC_UNITS</v>
          </cell>
          <cell r="D233">
            <v>1072</v>
          </cell>
          <cell r="E233">
            <v>2367</v>
          </cell>
          <cell r="F233">
            <v>1104</v>
          </cell>
          <cell r="G233">
            <v>806.56</v>
          </cell>
        </row>
        <row r="234">
          <cell r="A234" t="str">
            <v>161269-247</v>
          </cell>
          <cell r="B234" t="str">
            <v>Deskpro EP PIII 6650 10G/128MB/Mill G400-SG/16Up/CDS40x/W95/W98 POL</v>
          </cell>
          <cell r="C234" t="str">
            <v>DTPC_UNITS</v>
          </cell>
          <cell r="D234">
            <v>1072</v>
          </cell>
          <cell r="E234">
            <v>2367</v>
          </cell>
          <cell r="F234">
            <v>1104</v>
          </cell>
          <cell r="G234">
            <v>806.56</v>
          </cell>
        </row>
        <row r="235">
          <cell r="A235" t="str">
            <v>161269-257</v>
          </cell>
          <cell r="B235" t="str">
            <v>Deskpro EP PIII 6650 10G/128MB/Mill G400-SG/16Up/CDS40x/W95/W98 RUSS</v>
          </cell>
          <cell r="C235" t="str">
            <v>DTPC_UNITS</v>
          </cell>
          <cell r="D235">
            <v>1072</v>
          </cell>
          <cell r="E235">
            <v>2367</v>
          </cell>
          <cell r="F235">
            <v>1104</v>
          </cell>
          <cell r="G235">
            <v>806.56</v>
          </cell>
        </row>
        <row r="236">
          <cell r="A236" t="str">
            <v>161269-A87</v>
          </cell>
          <cell r="B236" t="str">
            <v>Deskpro EP PIII 6650 10G/128MB/Mill G400-SG/16Up/CDS40x/W95/W98 EEUROA8</v>
          </cell>
          <cell r="C236" t="str">
            <v>DTPC_UNITS</v>
          </cell>
          <cell r="D236">
            <v>1072</v>
          </cell>
          <cell r="E236">
            <v>2367</v>
          </cell>
          <cell r="F236">
            <v>1104</v>
          </cell>
          <cell r="G236">
            <v>787.04</v>
          </cell>
        </row>
        <row r="237">
          <cell r="A237" t="str">
            <v>161269-A89</v>
          </cell>
          <cell r="B237" t="str">
            <v>Deskpro EP PIII 6650 10G/128MB/Mill G400-SG/16Up/CDS40x/WNT EEUROA8</v>
          </cell>
          <cell r="C237" t="str">
            <v>DTPC_UNITS</v>
          </cell>
          <cell r="D237">
            <v>1106</v>
          </cell>
          <cell r="E237">
            <v>2441</v>
          </cell>
          <cell r="F237">
            <v>1139</v>
          </cell>
          <cell r="G237">
            <v>834.06</v>
          </cell>
        </row>
        <row r="238">
          <cell r="A238" t="str">
            <v>161269-A97</v>
          </cell>
          <cell r="B238" t="str">
            <v>Deskpro EP PIII 6650 10G/128MB/Mill G400-SG/16Up/CDS40x/W95/W98 MEASTA9</v>
          </cell>
          <cell r="C238" t="str">
            <v>DTPC_UNITS</v>
          </cell>
          <cell r="D238">
            <v>1072</v>
          </cell>
          <cell r="E238">
            <v>2367</v>
          </cell>
          <cell r="F238">
            <v>1104</v>
          </cell>
          <cell r="G238">
            <v>1154.69</v>
          </cell>
        </row>
        <row r="239">
          <cell r="A239" t="str">
            <v>161269-A99</v>
          </cell>
          <cell r="B239" t="str">
            <v>Deskpro EP PIII 6650 10G/128MB/Mill G400-SG/16Up/CDS40x/WNT MEASTA9</v>
          </cell>
          <cell r="C239" t="str">
            <v>DTPC_UNITS</v>
          </cell>
          <cell r="D239">
            <v>1106</v>
          </cell>
          <cell r="E239">
            <v>2441</v>
          </cell>
          <cell r="F239">
            <v>1139</v>
          </cell>
          <cell r="G239">
            <v>834.06</v>
          </cell>
        </row>
        <row r="240">
          <cell r="A240" t="str">
            <v>161269-BA7</v>
          </cell>
          <cell r="B240" t="str">
            <v>Deskpro EP PIII 6650 10G/128MB/Mill G400-SG/16Up/CDS40x/W95/W98 SL</v>
          </cell>
          <cell r="C240" t="str">
            <v>DTPC_UNITS</v>
          </cell>
          <cell r="D240">
            <v>1072</v>
          </cell>
          <cell r="E240">
            <v>2367</v>
          </cell>
          <cell r="F240">
            <v>1104</v>
          </cell>
          <cell r="G240">
            <v>787.04</v>
          </cell>
        </row>
        <row r="241">
          <cell r="A241" t="str">
            <v>161269-BB7</v>
          </cell>
          <cell r="B241" t="str">
            <v>Deskpro EP PIII 6650 10G/128MB/Mill G400-SG/16Up/CDS40x/W95/W98 HE</v>
          </cell>
          <cell r="C241" t="str">
            <v>DTPC_UNITS</v>
          </cell>
          <cell r="D241">
            <v>1072</v>
          </cell>
          <cell r="E241">
            <v>2367</v>
          </cell>
          <cell r="F241">
            <v>1104</v>
          </cell>
          <cell r="G241">
            <v>787.04</v>
          </cell>
        </row>
        <row r="242">
          <cell r="A242" t="str">
            <v>164022-153</v>
          </cell>
          <cell r="B242" t="str">
            <v>Deskpro EN PIII 733 i820 13.5G 128 MillG400-SD/16Up CDS40x WNT GRK</v>
          </cell>
          <cell r="C242" t="str">
            <v>DTPC_UNITS</v>
          </cell>
          <cell r="D242">
            <v>1716</v>
          </cell>
          <cell r="E242">
            <v>3789</v>
          </cell>
          <cell r="F242">
            <v>1768</v>
          </cell>
          <cell r="G242">
            <v>1151.75</v>
          </cell>
        </row>
        <row r="243">
          <cell r="A243" t="str">
            <v>164022-213</v>
          </cell>
          <cell r="B243" t="str">
            <v>Deskpro EN PIII 733 i820 13.5G 128 MillG400-SD/16Up CDS40x WNT HUNG</v>
          </cell>
          <cell r="C243" t="str">
            <v>DTPC_UNITS</v>
          </cell>
          <cell r="D243">
            <v>1716</v>
          </cell>
          <cell r="E243">
            <v>3789</v>
          </cell>
          <cell r="F243">
            <v>1768</v>
          </cell>
          <cell r="G243">
            <v>1151.75</v>
          </cell>
        </row>
        <row r="244">
          <cell r="A244" t="str">
            <v>164022-233</v>
          </cell>
          <cell r="B244" t="str">
            <v>Deskpro EN PIII 733 i820 13.5G 128 MillG400-SD/16Up CDS40x WNT SLOV</v>
          </cell>
          <cell r="C244" t="str">
            <v>DTPC_UNITS</v>
          </cell>
          <cell r="D244">
            <v>1716</v>
          </cell>
          <cell r="E244">
            <v>3789</v>
          </cell>
          <cell r="F244">
            <v>1768</v>
          </cell>
          <cell r="G244">
            <v>1151.75</v>
          </cell>
        </row>
        <row r="245">
          <cell r="A245" t="str">
            <v>164022-243</v>
          </cell>
          <cell r="B245" t="str">
            <v>Deskpro EN PIII 733 i820 13.5G 128 MillG400-SD/16Up CDS40x WNT POL</v>
          </cell>
          <cell r="C245" t="str">
            <v>DTPC_UNITS</v>
          </cell>
          <cell r="D245">
            <v>1716</v>
          </cell>
          <cell r="E245">
            <v>3789</v>
          </cell>
          <cell r="F245">
            <v>1768</v>
          </cell>
          <cell r="G245">
            <v>1151.75</v>
          </cell>
        </row>
        <row r="246">
          <cell r="A246" t="str">
            <v>164022-253</v>
          </cell>
          <cell r="B246" t="str">
            <v>Deskpro EN PIII 733 i820 13.5G 128 MillG400-SD/16Up CDS40x WNT RUSS</v>
          </cell>
          <cell r="C246" t="str">
            <v>DTPC_UNITS</v>
          </cell>
          <cell r="D246">
            <v>1716</v>
          </cell>
          <cell r="E246">
            <v>3789</v>
          </cell>
          <cell r="F246">
            <v>1768</v>
          </cell>
          <cell r="G246">
            <v>1151.75</v>
          </cell>
        </row>
        <row r="247">
          <cell r="A247" t="str">
            <v>164022-A83</v>
          </cell>
          <cell r="B247" t="str">
            <v>Deskpro EN PIII 733 i820 13.5G 128 MillG400-SD/16Up CDS40x WNT EEUROA8</v>
          </cell>
          <cell r="C247" t="str">
            <v>DTPC_UNITS</v>
          </cell>
          <cell r="D247">
            <v>1716</v>
          </cell>
          <cell r="E247">
            <v>3789</v>
          </cell>
          <cell r="F247">
            <v>1768</v>
          </cell>
          <cell r="G247">
            <v>1140.7</v>
          </cell>
        </row>
        <row r="248">
          <cell r="A248" t="str">
            <v>164022-AH3</v>
          </cell>
          <cell r="B248" t="str">
            <v>Deskpro EN PIII 733 i820 13.5G 128 MillG400-SD/16Up CDS40x WNT SWI/EI</v>
          </cell>
          <cell r="C248" t="str">
            <v>DTPC_UNITS</v>
          </cell>
          <cell r="D248">
            <v>1716</v>
          </cell>
          <cell r="E248">
            <v>3789</v>
          </cell>
          <cell r="F248">
            <v>1768</v>
          </cell>
          <cell r="G248">
            <v>1113</v>
          </cell>
        </row>
        <row r="249">
          <cell r="A249" t="str">
            <v>164022-BA3</v>
          </cell>
          <cell r="B249" t="str">
            <v>Deskpro EN PIII 733 i820 13.5G 128 MillG400-SD/16Up CDS40x WNT SL</v>
          </cell>
          <cell r="C249" t="str">
            <v>DTPC_UNITS</v>
          </cell>
          <cell r="D249">
            <v>1716</v>
          </cell>
          <cell r="E249">
            <v>3789</v>
          </cell>
          <cell r="F249">
            <v>1768</v>
          </cell>
          <cell r="G249">
            <v>1140.7</v>
          </cell>
        </row>
        <row r="250">
          <cell r="A250" t="str">
            <v>164022-BB3</v>
          </cell>
          <cell r="B250" t="str">
            <v>Deskpro EN PIII 733 i820 13.5G 128 MillG400-SD/16Up CDS40x WNT HE</v>
          </cell>
          <cell r="C250" t="str">
            <v>DTPC_UNITS</v>
          </cell>
          <cell r="D250">
            <v>1716</v>
          </cell>
          <cell r="E250">
            <v>3789</v>
          </cell>
          <cell r="F250">
            <v>1768</v>
          </cell>
          <cell r="G250">
            <v>1140.7</v>
          </cell>
        </row>
        <row r="251">
          <cell r="A251" t="str">
            <v>164374-153</v>
          </cell>
          <cell r="B251" t="str">
            <v>Deskpro EN SFF 733 i820 13.5G 128MB Mill G400-SD/16 CDS24x WNT GRK</v>
          </cell>
          <cell r="C251" t="str">
            <v>DTPC_UNITS</v>
          </cell>
          <cell r="D251">
            <v>1641</v>
          </cell>
          <cell r="E251">
            <v>3623</v>
          </cell>
          <cell r="F251">
            <v>1690</v>
          </cell>
          <cell r="G251">
            <v>1112.33</v>
          </cell>
        </row>
        <row r="252">
          <cell r="A252" t="str">
            <v>164374-213</v>
          </cell>
          <cell r="B252" t="str">
            <v>Deskpro EN SFF 733 i820 13.5G 128MB Mill G400-SD/16 CDS24x WNT HUNG</v>
          </cell>
          <cell r="C252" t="str">
            <v>DTPC_UNITS</v>
          </cell>
          <cell r="D252">
            <v>1641</v>
          </cell>
          <cell r="E252">
            <v>3623</v>
          </cell>
          <cell r="F252">
            <v>1690</v>
          </cell>
          <cell r="G252">
            <v>1112.33</v>
          </cell>
        </row>
        <row r="253">
          <cell r="A253" t="str">
            <v>164374-233</v>
          </cell>
          <cell r="B253" t="str">
            <v>Deskpro EN SFF 733 i820 13.5G 128MB Mill G400-SD/16 CDS24x WNT SLOV</v>
          </cell>
          <cell r="C253" t="str">
            <v>DTPC_UNITS</v>
          </cell>
          <cell r="D253">
            <v>1641</v>
          </cell>
          <cell r="E253">
            <v>3623</v>
          </cell>
          <cell r="F253">
            <v>1690</v>
          </cell>
          <cell r="G253">
            <v>1112.33</v>
          </cell>
        </row>
        <row r="254">
          <cell r="A254" t="str">
            <v>164374-243</v>
          </cell>
          <cell r="B254" t="str">
            <v>Deskpro EN SFF 733 i820 13.5G 128MB Mill G400-SD/16 CDS24x WNT POL</v>
          </cell>
          <cell r="C254" t="str">
            <v>DTPC_UNITS</v>
          </cell>
          <cell r="D254">
            <v>1641</v>
          </cell>
          <cell r="E254">
            <v>3623</v>
          </cell>
          <cell r="F254">
            <v>1690</v>
          </cell>
          <cell r="G254">
            <v>1112.33</v>
          </cell>
        </row>
        <row r="255">
          <cell r="A255" t="str">
            <v>164374-253</v>
          </cell>
          <cell r="B255" t="str">
            <v>Deskpro EN SFF 733 i820 13.5G 128MB Mill G400-SD/16 CDS24x WNT RUSS</v>
          </cell>
          <cell r="C255" t="str">
            <v>DTPC_UNITS</v>
          </cell>
          <cell r="D255">
            <v>1641</v>
          </cell>
          <cell r="E255">
            <v>3623</v>
          </cell>
          <cell r="F255">
            <v>1690</v>
          </cell>
          <cell r="G255">
            <v>1092.24</v>
          </cell>
        </row>
        <row r="256">
          <cell r="A256" t="str">
            <v>164374-A83</v>
          </cell>
          <cell r="B256" t="str">
            <v>Deskpro EN SFF 733 i820 13.5G 128MB Mill G400-SD/16 CDS24x WNT EEUROA8</v>
          </cell>
          <cell r="C256" t="str">
            <v>DTPC_UNITS</v>
          </cell>
          <cell r="D256">
            <v>1641</v>
          </cell>
          <cell r="E256">
            <v>3623</v>
          </cell>
          <cell r="F256">
            <v>1690</v>
          </cell>
          <cell r="G256">
            <v>1101.3</v>
          </cell>
        </row>
        <row r="257">
          <cell r="A257" t="str">
            <v>164374-AH3</v>
          </cell>
          <cell r="B257" t="str">
            <v>Deskpro EN SFF 733 i820 13.5G 128MB Mill G400-SD/16 CDS24x WNT SWI/EI</v>
          </cell>
          <cell r="C257" t="str">
            <v>DTPC_UNITS</v>
          </cell>
          <cell r="D257">
            <v>1641</v>
          </cell>
          <cell r="E257">
            <v>3623</v>
          </cell>
          <cell r="F257">
            <v>1690</v>
          </cell>
          <cell r="G257">
            <v>1079</v>
          </cell>
        </row>
        <row r="258">
          <cell r="A258" t="str">
            <v>164374-BA3</v>
          </cell>
          <cell r="B258" t="str">
            <v>Deskpro EN SFF 733 i820 13.5G 128MB Mill G400-SD/16 CDS24x WNT SL</v>
          </cell>
          <cell r="C258" t="str">
            <v>DTPC_UNITS</v>
          </cell>
          <cell r="D258">
            <v>1641</v>
          </cell>
          <cell r="E258">
            <v>3623</v>
          </cell>
          <cell r="F258">
            <v>1690</v>
          </cell>
          <cell r="G258">
            <v>1101.3</v>
          </cell>
        </row>
        <row r="259">
          <cell r="A259" t="str">
            <v>164374-BB3</v>
          </cell>
          <cell r="B259" t="str">
            <v>Deskpro EN SFF 733 i820 13.5G 128MB Mill G400-SD/16 CDS24x WNT HE</v>
          </cell>
          <cell r="C259" t="str">
            <v>DTPC_UNITS</v>
          </cell>
          <cell r="D259">
            <v>1641</v>
          </cell>
          <cell r="E259">
            <v>3623</v>
          </cell>
          <cell r="F259">
            <v>1690</v>
          </cell>
          <cell r="G259">
            <v>1101.3</v>
          </cell>
        </row>
        <row r="260">
          <cell r="A260" t="str">
            <v>165568-152</v>
          </cell>
          <cell r="B260" t="str">
            <v>Deskpro EP PIII 6700 10G/128MB/Mill G400-SG/16Up/CDS40x/W95/W98 GRK</v>
          </cell>
          <cell r="C260" t="str">
            <v>DTPC_UNITS</v>
          </cell>
          <cell r="D260">
            <v>1137</v>
          </cell>
          <cell r="E260">
            <v>2509</v>
          </cell>
          <cell r="F260">
            <v>1171</v>
          </cell>
          <cell r="G260">
            <v>797.61</v>
          </cell>
        </row>
        <row r="261">
          <cell r="A261" t="str">
            <v>165568-212</v>
          </cell>
          <cell r="B261" t="str">
            <v>Deskpro EP PIII 6700 10G/128MB/Mill G400-SG/16Up/CDS40x/W95/W98 HUNG</v>
          </cell>
          <cell r="C261" t="str">
            <v>DTPC_UNITS</v>
          </cell>
          <cell r="D261">
            <v>1137</v>
          </cell>
          <cell r="E261">
            <v>2509</v>
          </cell>
          <cell r="F261">
            <v>1171</v>
          </cell>
          <cell r="G261">
            <v>798.65</v>
          </cell>
        </row>
        <row r="262">
          <cell r="A262" t="str">
            <v>165568-222</v>
          </cell>
          <cell r="B262" t="str">
            <v>Deskpro EP PIII 6700 10G/128MB/Mill G400-SG/16Up/CDS40x/W95/W98 CZECH</v>
          </cell>
          <cell r="C262" t="str">
            <v>DTPC_UNITS</v>
          </cell>
          <cell r="D262">
            <v>1137</v>
          </cell>
          <cell r="E262">
            <v>2509</v>
          </cell>
          <cell r="F262">
            <v>1171</v>
          </cell>
          <cell r="G262">
            <v>798</v>
          </cell>
        </row>
        <row r="263">
          <cell r="A263" t="str">
            <v>165568-232</v>
          </cell>
          <cell r="B263" t="str">
            <v>Deskpro EP PIII 6700 10G/128MB/Mill G400-SG/16Up/CDS40x/W95/W98 SLOV</v>
          </cell>
          <cell r="C263" t="str">
            <v>DTPC_UNITS</v>
          </cell>
          <cell r="D263">
            <v>1137</v>
          </cell>
          <cell r="E263">
            <v>2509</v>
          </cell>
          <cell r="F263">
            <v>1171</v>
          </cell>
          <cell r="G263">
            <v>797.61</v>
          </cell>
        </row>
        <row r="264">
          <cell r="A264" t="str">
            <v>165568-242</v>
          </cell>
          <cell r="B264" t="str">
            <v>Deskpro EP PIII 6700 10G/128MB/Mill G400-SG/16Up/CDS40x/W95/W98 POL</v>
          </cell>
          <cell r="C264" t="str">
            <v>DTPC_UNITS</v>
          </cell>
          <cell r="D264">
            <v>1137</v>
          </cell>
          <cell r="E264">
            <v>2509</v>
          </cell>
          <cell r="F264">
            <v>1171</v>
          </cell>
          <cell r="G264">
            <v>798.55</v>
          </cell>
        </row>
        <row r="265">
          <cell r="A265" t="str">
            <v>165568-252</v>
          </cell>
          <cell r="B265" t="str">
            <v>Deskpro EP PIII 6700 10G/128MB/Mill G400-SG/16Up/CDS40x/W95/W98 RUSS</v>
          </cell>
          <cell r="C265" t="str">
            <v>DTPC_UNITS</v>
          </cell>
          <cell r="D265">
            <v>1137</v>
          </cell>
          <cell r="E265">
            <v>2509</v>
          </cell>
          <cell r="F265">
            <v>1171</v>
          </cell>
          <cell r="G265">
            <v>798.62</v>
          </cell>
        </row>
        <row r="266">
          <cell r="A266" t="str">
            <v>165568-A82</v>
          </cell>
          <cell r="B266" t="str">
            <v>Deskpro EP PIII 6700 10G/128MB/Mill G400-SG/16Up/CDS40x/W95/W98 EEUROA8</v>
          </cell>
          <cell r="C266" t="str">
            <v>DTPC_UNITS</v>
          </cell>
          <cell r="D266">
            <v>1137</v>
          </cell>
          <cell r="E266">
            <v>2509</v>
          </cell>
          <cell r="F266">
            <v>1171</v>
          </cell>
          <cell r="G266">
            <v>826.04</v>
          </cell>
        </row>
        <row r="267">
          <cell r="A267" t="str">
            <v>165568-A83</v>
          </cell>
          <cell r="B267" t="str">
            <v>Deskpro EP PIII 6700 10G/128MB/Mill G400-SG/16Up/CDS40x/WNT EEUROA8</v>
          </cell>
          <cell r="C267" t="str">
            <v>DTPC_UNITS</v>
          </cell>
          <cell r="D267">
            <v>1197</v>
          </cell>
          <cell r="E267">
            <v>2642</v>
          </cell>
          <cell r="F267">
            <v>1233</v>
          </cell>
          <cell r="G267">
            <v>873.06</v>
          </cell>
        </row>
        <row r="268">
          <cell r="A268" t="str">
            <v>165568-A93</v>
          </cell>
          <cell r="B268" t="str">
            <v>Deskpro EP PIII 6700 10G/128MB/Mill G400-SG/16Up/CDS40x/WNT MEASTA9</v>
          </cell>
          <cell r="C268" t="str">
            <v>DTPC_UNITS</v>
          </cell>
          <cell r="D268">
            <v>1197</v>
          </cell>
          <cell r="E268">
            <v>2642</v>
          </cell>
          <cell r="F268">
            <v>1233</v>
          </cell>
          <cell r="G268">
            <v>873.06</v>
          </cell>
        </row>
        <row r="269">
          <cell r="A269" t="str">
            <v>165568-BA2</v>
          </cell>
          <cell r="B269" t="str">
            <v>Deskpro EP PIII 6700 10G/128MB/Mill G400-SG/16Up/CDS40x/W95/W98 SL</v>
          </cell>
          <cell r="C269" t="str">
            <v>DTPC_UNITS</v>
          </cell>
          <cell r="D269">
            <v>1137</v>
          </cell>
          <cell r="E269">
            <v>2509</v>
          </cell>
          <cell r="F269">
            <v>1171</v>
          </cell>
          <cell r="G269">
            <v>826.04</v>
          </cell>
        </row>
        <row r="270">
          <cell r="A270" t="str">
            <v>165568-BB2</v>
          </cell>
          <cell r="B270" t="str">
            <v>Deskpro EP PIII 6700 10G/128MB/Mill G400-SG/16Up/CDS40x/W95/W98 HE</v>
          </cell>
          <cell r="C270" t="str">
            <v>DTPC_UNITS</v>
          </cell>
          <cell r="D270">
            <v>1137</v>
          </cell>
          <cell r="E270">
            <v>2509</v>
          </cell>
          <cell r="F270">
            <v>1171</v>
          </cell>
          <cell r="G270">
            <v>826.04</v>
          </cell>
        </row>
        <row r="271">
          <cell r="A271" t="str">
            <v>165591-152</v>
          </cell>
          <cell r="B271" t="str">
            <v>Deskpro EP PIII 6550 6.4 64 Mill G200-SD/8+8Up W95/W98 GRK</v>
          </cell>
          <cell r="C271" t="str">
            <v>DTPC_UNITS</v>
          </cell>
          <cell r="D271">
            <v>830</v>
          </cell>
          <cell r="E271">
            <v>1833</v>
          </cell>
          <cell r="F271">
            <v>855</v>
          </cell>
          <cell r="G271">
            <v>636.82000000000005</v>
          </cell>
        </row>
        <row r="272">
          <cell r="A272" t="str">
            <v>165591-153</v>
          </cell>
          <cell r="B272" t="str">
            <v>Deskpro EP PIII 6550 10G 64MB Mill G200-SD/8+8Up CDS32x W95/W98 GRK</v>
          </cell>
          <cell r="C272" t="str">
            <v>DTPC_UNITS</v>
          </cell>
          <cell r="D272">
            <v>990</v>
          </cell>
          <cell r="E272">
            <v>2086</v>
          </cell>
          <cell r="F272">
            <v>1020</v>
          </cell>
          <cell r="G272">
            <v>692.15</v>
          </cell>
        </row>
        <row r="273">
          <cell r="A273" t="str">
            <v>165591-154</v>
          </cell>
          <cell r="B273" t="str">
            <v>Deskpro EP PIII 6550 10G 128MB Mill G200-SD/8+8Up CDS32x W95/W98 GRK</v>
          </cell>
          <cell r="C273" t="str">
            <v>DTPC_UNITS</v>
          </cell>
          <cell r="D273">
            <v>985</v>
          </cell>
          <cell r="E273">
            <v>2174</v>
          </cell>
          <cell r="F273">
            <v>1015</v>
          </cell>
          <cell r="G273">
            <v>755.15</v>
          </cell>
        </row>
        <row r="274">
          <cell r="A274" t="str">
            <v>165591-212</v>
          </cell>
          <cell r="B274" t="str">
            <v>Deskpro EP PIII 6550 6.4 64 Mill G200-SD/8+8Up W95/W98 HUNG</v>
          </cell>
          <cell r="C274" t="str">
            <v>DTPC_UNITS</v>
          </cell>
          <cell r="D274">
            <v>830</v>
          </cell>
          <cell r="E274">
            <v>1833</v>
          </cell>
          <cell r="F274">
            <v>855</v>
          </cell>
          <cell r="G274">
            <v>636.82000000000005</v>
          </cell>
        </row>
        <row r="275">
          <cell r="A275" t="str">
            <v>165591-213</v>
          </cell>
          <cell r="B275" t="str">
            <v>Deskpro EP PIII 6550 10G 64MB Mill G200-SD/8+8Up CDS32x W95/W98 HUNG</v>
          </cell>
          <cell r="C275" t="str">
            <v>DTPC_UNITS</v>
          </cell>
          <cell r="D275">
            <v>990</v>
          </cell>
          <cell r="E275">
            <v>2086</v>
          </cell>
          <cell r="F275">
            <v>1020</v>
          </cell>
          <cell r="G275">
            <v>692.15</v>
          </cell>
        </row>
        <row r="276">
          <cell r="A276" t="str">
            <v>165591-214</v>
          </cell>
          <cell r="B276" t="str">
            <v>Deskpro EP PIII 6550 10G 128MB Mill G200-SD/8+8Up CDS32x W95/W98 HUNG</v>
          </cell>
          <cell r="C276" t="str">
            <v>DTPC_UNITS</v>
          </cell>
          <cell r="D276">
            <v>985</v>
          </cell>
          <cell r="E276">
            <v>2174</v>
          </cell>
          <cell r="F276">
            <v>1015</v>
          </cell>
          <cell r="G276">
            <v>755.15</v>
          </cell>
        </row>
        <row r="277">
          <cell r="A277" t="str">
            <v>165591-232</v>
          </cell>
          <cell r="B277" t="str">
            <v>Deskpro EP PIII 6550 6.4 64 Mill G200-SD/8+8Up W95/W98 SLOV</v>
          </cell>
          <cell r="C277" t="str">
            <v>DTPC_UNITS</v>
          </cell>
          <cell r="D277">
            <v>830</v>
          </cell>
          <cell r="E277">
            <v>1833</v>
          </cell>
          <cell r="F277">
            <v>855</v>
          </cell>
          <cell r="G277">
            <v>636.82000000000005</v>
          </cell>
        </row>
        <row r="278">
          <cell r="A278" t="str">
            <v>165591-233</v>
          </cell>
          <cell r="B278" t="str">
            <v>Deskpro EP PIII 6550 10G 64MB Mill G200-SD/8+8Up CDS32x W95/W98 SLOV</v>
          </cell>
          <cell r="C278" t="str">
            <v>DTPC_UNITS</v>
          </cell>
          <cell r="D278">
            <v>990</v>
          </cell>
          <cell r="E278">
            <v>2086</v>
          </cell>
          <cell r="F278">
            <v>1020</v>
          </cell>
          <cell r="G278">
            <v>692.15</v>
          </cell>
        </row>
        <row r="279">
          <cell r="A279" t="str">
            <v>165591-234</v>
          </cell>
          <cell r="B279" t="str">
            <v>Deskpro EP PIII 6550 10G 128MB Mill G200-SD/8+8Up CDS32x W95/W98 SLOV</v>
          </cell>
          <cell r="C279" t="str">
            <v>DTPC_UNITS</v>
          </cell>
          <cell r="D279">
            <v>985</v>
          </cell>
          <cell r="E279">
            <v>2174</v>
          </cell>
          <cell r="F279">
            <v>1015</v>
          </cell>
          <cell r="G279">
            <v>755.15</v>
          </cell>
        </row>
        <row r="280">
          <cell r="A280" t="str">
            <v>165591-242</v>
          </cell>
          <cell r="B280" t="str">
            <v>Deskpro EP PIII 6550 6.4 64 Mill G200-SD/8+8Up W95/W98 POL</v>
          </cell>
          <cell r="C280" t="str">
            <v>DTPC_UNITS</v>
          </cell>
          <cell r="D280">
            <v>830</v>
          </cell>
          <cell r="E280">
            <v>1833</v>
          </cell>
          <cell r="F280">
            <v>855</v>
          </cell>
          <cell r="G280">
            <v>636.82000000000005</v>
          </cell>
        </row>
        <row r="281">
          <cell r="A281" t="str">
            <v>165591-243</v>
          </cell>
          <cell r="B281" t="str">
            <v>Deskpro EP PIII 6550 10G 64MB Mill G200-SD/8+8Up CDS32x W95/W98 POL</v>
          </cell>
          <cell r="C281" t="str">
            <v>DTPC_UNITS</v>
          </cell>
          <cell r="D281">
            <v>990</v>
          </cell>
          <cell r="E281">
            <v>2086</v>
          </cell>
          <cell r="F281">
            <v>1020</v>
          </cell>
          <cell r="G281">
            <v>692.15</v>
          </cell>
        </row>
        <row r="282">
          <cell r="A282" t="str">
            <v>165591-244</v>
          </cell>
          <cell r="B282" t="str">
            <v>Deskpro EP PIII 6550 10G 128MB Mill G200-SD/8+8Up CDS32x W95/W98 POL</v>
          </cell>
          <cell r="C282" t="str">
            <v>DTPC_UNITS</v>
          </cell>
          <cell r="D282">
            <v>985</v>
          </cell>
          <cell r="E282">
            <v>2174</v>
          </cell>
          <cell r="F282">
            <v>1015</v>
          </cell>
          <cell r="G282">
            <v>755.15</v>
          </cell>
        </row>
        <row r="283">
          <cell r="A283" t="str">
            <v>165591-252</v>
          </cell>
          <cell r="B283" t="str">
            <v>Deskpro EP PIII 6550 6.4 64 Mill G200-SD/8+8Up W95/W98 RUSS</v>
          </cell>
          <cell r="C283" t="str">
            <v>DTPC_UNITS</v>
          </cell>
          <cell r="D283">
            <v>830</v>
          </cell>
          <cell r="E283">
            <v>1833</v>
          </cell>
          <cell r="F283">
            <v>855</v>
          </cell>
          <cell r="G283">
            <v>636.82000000000005</v>
          </cell>
        </row>
        <row r="284">
          <cell r="A284" t="str">
            <v>165591-253</v>
          </cell>
          <cell r="B284" t="str">
            <v>Deskpro EP PIII 6550 10G 64MB Mill G200-SD/8+8Up CDS32x W95/W98 RUSS</v>
          </cell>
          <cell r="C284" t="str">
            <v>DTPC_UNITS</v>
          </cell>
          <cell r="D284">
            <v>990</v>
          </cell>
          <cell r="E284">
            <v>2086</v>
          </cell>
          <cell r="F284">
            <v>1020</v>
          </cell>
          <cell r="G284">
            <v>692.15</v>
          </cell>
        </row>
        <row r="285">
          <cell r="A285" t="str">
            <v>165591-254</v>
          </cell>
          <cell r="B285" t="str">
            <v>Deskpro EP PIII 6550 10G 128MB Mill G200-SD/8+8Up CDS32x W95/W98 RUSS</v>
          </cell>
          <cell r="C285" t="str">
            <v>DTPC_UNITS</v>
          </cell>
          <cell r="D285">
            <v>985</v>
          </cell>
          <cell r="E285">
            <v>2174</v>
          </cell>
          <cell r="F285">
            <v>1015</v>
          </cell>
          <cell r="G285">
            <v>755.15</v>
          </cell>
        </row>
        <row r="286">
          <cell r="A286" t="str">
            <v>165591-A82</v>
          </cell>
          <cell r="B286" t="str">
            <v>Deskpro EP PIII 6550 6.4 64 Mill G200-SD/8+8Up W95/W98 EEUROA8</v>
          </cell>
          <cell r="C286" t="str">
            <v>DTPC_UNITS</v>
          </cell>
          <cell r="D286">
            <v>830</v>
          </cell>
          <cell r="E286">
            <v>1833</v>
          </cell>
          <cell r="F286">
            <v>855</v>
          </cell>
          <cell r="G286">
            <v>617.29999999999995</v>
          </cell>
        </row>
        <row r="287">
          <cell r="A287" t="str">
            <v>165591-A83</v>
          </cell>
          <cell r="B287" t="str">
            <v>Deskpro EP PIII 6550 10G 64MB Mill G200-SD/8+8Up CDS32x W95/W98 EEUROA8</v>
          </cell>
          <cell r="C287" t="str">
            <v>DTPC_UNITS</v>
          </cell>
          <cell r="D287">
            <v>990</v>
          </cell>
          <cell r="E287">
            <v>2086</v>
          </cell>
          <cell r="F287">
            <v>1020</v>
          </cell>
          <cell r="G287">
            <v>672.63</v>
          </cell>
        </row>
        <row r="288">
          <cell r="A288" t="str">
            <v>165591-A84</v>
          </cell>
          <cell r="B288" t="str">
            <v>Deskpro EP PIII 6550 10G 128MB Mill G200-SD/8+8Up CDS32x W95/W98 EEUROA8</v>
          </cell>
          <cell r="C288" t="str">
            <v>DTPC_UNITS</v>
          </cell>
          <cell r="D288">
            <v>985</v>
          </cell>
          <cell r="E288">
            <v>2174</v>
          </cell>
          <cell r="F288">
            <v>1015</v>
          </cell>
          <cell r="G288">
            <v>735.63</v>
          </cell>
        </row>
        <row r="289">
          <cell r="A289" t="str">
            <v>165591-BA2</v>
          </cell>
          <cell r="B289" t="str">
            <v>Deskpro EP PIII 6550 6.4 64 Mill G200-SD/8+8Up W95/W98 SL</v>
          </cell>
          <cell r="C289" t="str">
            <v>DTPC_UNITS</v>
          </cell>
          <cell r="D289">
            <v>830</v>
          </cell>
          <cell r="E289">
            <v>1833</v>
          </cell>
          <cell r="F289">
            <v>855</v>
          </cell>
          <cell r="G289">
            <v>617.29999999999995</v>
          </cell>
        </row>
        <row r="290">
          <cell r="A290" t="str">
            <v>165591-BA3</v>
          </cell>
          <cell r="B290" t="str">
            <v>Deskpro EP PIII 6550 10G 64MB Mill G200-SD/8+8Up CDS32x W95/W98 SL</v>
          </cell>
          <cell r="C290" t="str">
            <v>DTPC_UNITS</v>
          </cell>
          <cell r="D290">
            <v>990</v>
          </cell>
          <cell r="E290">
            <v>2086</v>
          </cell>
          <cell r="F290">
            <v>1020</v>
          </cell>
          <cell r="G290">
            <v>672.63</v>
          </cell>
        </row>
        <row r="291">
          <cell r="A291" t="str">
            <v>165591-BA4</v>
          </cell>
          <cell r="B291" t="str">
            <v>Deskpro EP PIII 6550 10G 128MB Mill G200-SD/8+8Up CDS32x W95/W98 SL</v>
          </cell>
          <cell r="C291" t="str">
            <v>DTPC_UNITS</v>
          </cell>
          <cell r="D291">
            <v>985</v>
          </cell>
          <cell r="E291">
            <v>2174</v>
          </cell>
          <cell r="F291">
            <v>1015</v>
          </cell>
          <cell r="G291">
            <v>735.63</v>
          </cell>
        </row>
        <row r="292">
          <cell r="A292" t="str">
            <v>165591-BB2</v>
          </cell>
          <cell r="B292" t="str">
            <v>Deskpro EP PIII 6550 6.4 64 Mill G200-SD/8+8Up W95/W98 HE</v>
          </cell>
          <cell r="C292" t="str">
            <v>DTPC_UNITS</v>
          </cell>
          <cell r="D292">
            <v>830</v>
          </cell>
          <cell r="E292">
            <v>1833</v>
          </cell>
          <cell r="F292">
            <v>855</v>
          </cell>
          <cell r="G292">
            <v>617.29999999999995</v>
          </cell>
        </row>
        <row r="293">
          <cell r="A293" t="str">
            <v>165591-BB4</v>
          </cell>
          <cell r="B293" t="str">
            <v>Deskpro EP PIII 6550 10G 128MB Mill G200-SD/8+8Up CDS32x W95/W98 HE</v>
          </cell>
          <cell r="C293" t="str">
            <v>DTPC_UNITS</v>
          </cell>
          <cell r="D293">
            <v>985</v>
          </cell>
          <cell r="E293">
            <v>2174</v>
          </cell>
          <cell r="F293">
            <v>1015</v>
          </cell>
          <cell r="G293">
            <v>735.63</v>
          </cell>
        </row>
        <row r="294">
          <cell r="A294" t="str">
            <v>171452-214</v>
          </cell>
          <cell r="B294" t="str">
            <v>EPa/C466/6b/9/64 HUNG</v>
          </cell>
          <cell r="C294" t="str">
            <v>DTPC_UNITS</v>
          </cell>
          <cell r="D294">
            <v>600</v>
          </cell>
          <cell r="E294">
            <v>1296</v>
          </cell>
          <cell r="F294">
            <v>618</v>
          </cell>
          <cell r="G294">
            <v>484.36</v>
          </cell>
        </row>
        <row r="295">
          <cell r="A295" t="str">
            <v>171452-224</v>
          </cell>
          <cell r="B295" t="str">
            <v>EPa/C466/6b/9/64 CZECH</v>
          </cell>
          <cell r="C295" t="str">
            <v>DTPC_UNITS</v>
          </cell>
          <cell r="D295">
            <v>600</v>
          </cell>
          <cell r="E295">
            <v>1296</v>
          </cell>
          <cell r="F295">
            <v>618</v>
          </cell>
          <cell r="G295">
            <v>484</v>
          </cell>
        </row>
        <row r="296">
          <cell r="A296" t="str">
            <v>171452-244</v>
          </cell>
          <cell r="B296" t="str">
            <v>EPa/C466/6b/9/64 POL</v>
          </cell>
          <cell r="C296" t="str">
            <v>DTPC_UNITS</v>
          </cell>
          <cell r="D296">
            <v>600</v>
          </cell>
          <cell r="E296">
            <v>1296</v>
          </cell>
          <cell r="F296">
            <v>618</v>
          </cell>
          <cell r="G296">
            <v>484.36</v>
          </cell>
        </row>
        <row r="297">
          <cell r="A297" t="str">
            <v>171452-A44</v>
          </cell>
          <cell r="B297" t="str">
            <v>EPa/C466/6b/9/64 EUROA4</v>
          </cell>
          <cell r="C297" t="str">
            <v>DTPC_UNITS</v>
          </cell>
          <cell r="D297">
            <v>600</v>
          </cell>
          <cell r="E297">
            <v>1296</v>
          </cell>
          <cell r="F297">
            <v>618</v>
          </cell>
          <cell r="G297">
            <v>472</v>
          </cell>
        </row>
        <row r="298">
          <cell r="A298" t="str">
            <v>171452-A84</v>
          </cell>
          <cell r="B298" t="str">
            <v>EPa/C466/6b/9/64 EEUROA8</v>
          </cell>
          <cell r="C298" t="str">
            <v>DTPC_UNITS</v>
          </cell>
          <cell r="D298">
            <v>600</v>
          </cell>
          <cell r="E298">
            <v>1296</v>
          </cell>
          <cell r="F298">
            <v>618</v>
          </cell>
          <cell r="G298">
            <v>472.04</v>
          </cell>
        </row>
        <row r="299">
          <cell r="A299" t="str">
            <v>171452-BA2</v>
          </cell>
          <cell r="B299" t="str">
            <v>EPa/C466/6b/9/32</v>
          </cell>
          <cell r="C299" t="str">
            <v>DTPC_UNITS</v>
          </cell>
          <cell r="D299">
            <v>685</v>
          </cell>
          <cell r="E299">
            <v>1381</v>
          </cell>
          <cell r="F299">
            <v>706</v>
          </cell>
          <cell r="G299">
            <v>452.75</v>
          </cell>
        </row>
        <row r="300">
          <cell r="A300" t="str">
            <v>171452-BA4</v>
          </cell>
          <cell r="B300" t="str">
            <v>EPa/C466/6b/9/64 SL</v>
          </cell>
          <cell r="C300" t="str">
            <v>DTPC_UNITS</v>
          </cell>
          <cell r="D300">
            <v>600</v>
          </cell>
          <cell r="E300">
            <v>1296</v>
          </cell>
          <cell r="F300">
            <v>618</v>
          </cell>
          <cell r="G300">
            <v>472.04</v>
          </cell>
        </row>
        <row r="301">
          <cell r="A301" t="str">
            <v>171452-BB4</v>
          </cell>
          <cell r="B301" t="str">
            <v>EPa/C466/6b/9/64 HE</v>
          </cell>
          <cell r="C301" t="str">
            <v>DTPC_UNITS</v>
          </cell>
          <cell r="D301">
            <v>600</v>
          </cell>
          <cell r="E301">
            <v>1296</v>
          </cell>
          <cell r="F301">
            <v>618</v>
          </cell>
          <cell r="G301">
            <v>472.04</v>
          </cell>
        </row>
        <row r="302">
          <cell r="A302" t="str">
            <v>171453-154</v>
          </cell>
          <cell r="B302" t="str">
            <v>Deskpro EP Series C500/810e/10b/9/64 GRK</v>
          </cell>
          <cell r="C302" t="str">
            <v>DTPC_UNITS</v>
          </cell>
          <cell r="D302">
            <v>628</v>
          </cell>
          <cell r="E302">
            <v>1441</v>
          </cell>
          <cell r="F302">
            <v>647</v>
          </cell>
          <cell r="G302">
            <v>617</v>
          </cell>
        </row>
        <row r="303">
          <cell r="A303" t="str">
            <v>171453-155</v>
          </cell>
          <cell r="B303" t="str">
            <v>Deskpro EP Series C500/810e/10b/4/64 Arlo GRK</v>
          </cell>
          <cell r="C303" t="str">
            <v>DTPC_UNITS</v>
          </cell>
          <cell r="D303">
            <v>679</v>
          </cell>
          <cell r="E303">
            <v>1557</v>
          </cell>
          <cell r="F303">
            <v>658</v>
          </cell>
          <cell r="G303">
            <v>642.67999999999995</v>
          </cell>
        </row>
        <row r="304">
          <cell r="A304" t="str">
            <v>171453-214</v>
          </cell>
          <cell r="B304" t="str">
            <v>Deskpro EP Series C500/810e/10b/9/64 Arlo HUNG</v>
          </cell>
          <cell r="C304" t="str">
            <v>DTPC_UNITS</v>
          </cell>
          <cell r="D304">
            <v>628</v>
          </cell>
          <cell r="E304">
            <v>1441</v>
          </cell>
          <cell r="F304">
            <v>606</v>
          </cell>
          <cell r="G304">
            <v>597.73</v>
          </cell>
        </row>
        <row r="305">
          <cell r="A305" t="str">
            <v>171453-215</v>
          </cell>
          <cell r="B305" t="str">
            <v>Deskpro EP Series C500/810e/10b/4/64 Arlo HUNG</v>
          </cell>
          <cell r="C305" t="str">
            <v>DTPC_UNITS</v>
          </cell>
          <cell r="D305">
            <v>679</v>
          </cell>
          <cell r="E305">
            <v>1557</v>
          </cell>
          <cell r="F305">
            <v>658</v>
          </cell>
          <cell r="G305">
            <v>642.67999999999995</v>
          </cell>
        </row>
        <row r="306">
          <cell r="A306" t="str">
            <v>171453-234</v>
          </cell>
          <cell r="B306" t="str">
            <v>Deskpro EP Series C500/810e/10b/9/64 Arlo SLOV</v>
          </cell>
          <cell r="C306" t="str">
            <v>DTPC_UNITS</v>
          </cell>
          <cell r="D306">
            <v>628</v>
          </cell>
          <cell r="E306">
            <v>1441</v>
          </cell>
          <cell r="F306">
            <v>606</v>
          </cell>
          <cell r="G306">
            <v>597.73</v>
          </cell>
        </row>
        <row r="307">
          <cell r="A307" t="str">
            <v>171453-235</v>
          </cell>
          <cell r="B307" t="str">
            <v>Deskpro EP Series C500/810e/10b/4/64 Arlo SLOV</v>
          </cell>
          <cell r="C307" t="str">
            <v>DTPC_UNITS</v>
          </cell>
          <cell r="D307">
            <v>679</v>
          </cell>
          <cell r="E307">
            <v>1557</v>
          </cell>
          <cell r="F307">
            <v>658</v>
          </cell>
          <cell r="G307">
            <v>642.67999999999995</v>
          </cell>
        </row>
        <row r="308">
          <cell r="A308" t="str">
            <v>171453-244</v>
          </cell>
          <cell r="B308" t="str">
            <v>Deskpro EP Series C500/810e/10b/9/64 Arlo POL</v>
          </cell>
          <cell r="C308" t="str">
            <v>DTPC_UNITS</v>
          </cell>
          <cell r="D308">
            <v>628</v>
          </cell>
          <cell r="E308">
            <v>1441</v>
          </cell>
          <cell r="F308">
            <v>606</v>
          </cell>
          <cell r="G308">
            <v>597.73</v>
          </cell>
        </row>
        <row r="309">
          <cell r="A309" t="str">
            <v>171453-245</v>
          </cell>
          <cell r="B309" t="str">
            <v>Deskpro EP Series C500/810e/10b/4/64 Arlo POL</v>
          </cell>
          <cell r="C309" t="str">
            <v>DTPC_UNITS</v>
          </cell>
          <cell r="D309">
            <v>679</v>
          </cell>
          <cell r="E309">
            <v>1557</v>
          </cell>
          <cell r="F309">
            <v>658</v>
          </cell>
          <cell r="G309">
            <v>642.67999999999995</v>
          </cell>
        </row>
        <row r="310">
          <cell r="A310" t="str">
            <v>171453-254</v>
          </cell>
          <cell r="B310" t="str">
            <v>Deskpro EP Series C500/810e/10b/9/64 Arlo RUSS</v>
          </cell>
          <cell r="C310" t="str">
            <v>DTPC_UNITS</v>
          </cell>
          <cell r="D310">
            <v>628</v>
          </cell>
          <cell r="E310">
            <v>1441</v>
          </cell>
          <cell r="F310">
            <v>606</v>
          </cell>
          <cell r="G310">
            <v>597.73</v>
          </cell>
        </row>
        <row r="311">
          <cell r="A311" t="str">
            <v>171453-255</v>
          </cell>
          <cell r="B311" t="str">
            <v>Deskpro EP Series C500/810e/10b/4/64 Arlo RUSS</v>
          </cell>
          <cell r="C311" t="str">
            <v>DTPC_UNITS</v>
          </cell>
          <cell r="D311">
            <v>679</v>
          </cell>
          <cell r="E311">
            <v>1557</v>
          </cell>
          <cell r="F311">
            <v>658</v>
          </cell>
          <cell r="G311">
            <v>642.67999999999995</v>
          </cell>
        </row>
        <row r="312">
          <cell r="A312" t="str">
            <v>171453-A84</v>
          </cell>
          <cell r="B312" t="str">
            <v>Deskpro EP Series C500/810e/10b/9/64 Arlo EEUROA8</v>
          </cell>
          <cell r="C312" t="str">
            <v>DTPC_UNITS</v>
          </cell>
          <cell r="D312">
            <v>628</v>
          </cell>
          <cell r="E312">
            <v>1441</v>
          </cell>
          <cell r="F312">
            <v>606</v>
          </cell>
          <cell r="G312">
            <v>597.73</v>
          </cell>
        </row>
        <row r="313">
          <cell r="A313" t="str">
            <v>171453-A85</v>
          </cell>
          <cell r="B313" t="str">
            <v>Deskpro EP Series C500/810e/10b/4/64 Arlo EEUROA8</v>
          </cell>
          <cell r="C313" t="str">
            <v>DTPC_UNITS</v>
          </cell>
          <cell r="D313">
            <v>679</v>
          </cell>
          <cell r="E313">
            <v>1557</v>
          </cell>
          <cell r="F313">
            <v>658</v>
          </cell>
          <cell r="G313">
            <v>642.67999999999995</v>
          </cell>
        </row>
        <row r="314">
          <cell r="A314" t="str">
            <v>171453-AH4</v>
          </cell>
          <cell r="B314" t="str">
            <v>Deskpro EP Series C500/810e/10b/9/64 Arlo SWI/EI</v>
          </cell>
          <cell r="C314" t="str">
            <v>DTPC_UNITS</v>
          </cell>
          <cell r="D314">
            <v>628</v>
          </cell>
          <cell r="E314">
            <v>1441</v>
          </cell>
          <cell r="F314">
            <v>606</v>
          </cell>
          <cell r="G314" t="str">
            <v>N/A</v>
          </cell>
        </row>
        <row r="315">
          <cell r="A315" t="str">
            <v>171453-AH5</v>
          </cell>
          <cell r="B315" t="str">
            <v>Deskpro EP Series C500/810e/10b/4/64 Arlo SWI/EI</v>
          </cell>
          <cell r="C315" t="str">
            <v>DTPC_UNITS</v>
          </cell>
          <cell r="D315">
            <v>679</v>
          </cell>
          <cell r="E315">
            <v>1557</v>
          </cell>
          <cell r="F315">
            <v>658</v>
          </cell>
          <cell r="G315" t="str">
            <v>N/A</v>
          </cell>
        </row>
        <row r="316">
          <cell r="A316" t="str">
            <v>171453-BB4</v>
          </cell>
          <cell r="B316" t="str">
            <v>Deskpro EP Series C500/810e/10b/9/64 Arlo HE</v>
          </cell>
          <cell r="C316" t="str">
            <v>DTPC_UNITS</v>
          </cell>
          <cell r="D316">
            <v>628</v>
          </cell>
          <cell r="E316">
            <v>1441</v>
          </cell>
          <cell r="F316">
            <v>606</v>
          </cell>
          <cell r="G316">
            <v>597.73</v>
          </cell>
        </row>
        <row r="317">
          <cell r="A317" t="str">
            <v>171453-BB5</v>
          </cell>
          <cell r="B317" t="str">
            <v>Deskpro EP Series C500/810e/10b/4/64 Arlo HE</v>
          </cell>
          <cell r="C317" t="str">
            <v>DTPC_UNITS</v>
          </cell>
          <cell r="D317">
            <v>679</v>
          </cell>
          <cell r="E317">
            <v>1557</v>
          </cell>
          <cell r="F317">
            <v>658</v>
          </cell>
          <cell r="G317">
            <v>642.67999999999995</v>
          </cell>
        </row>
        <row r="318">
          <cell r="A318" t="str">
            <v>174380-AH2</v>
          </cell>
          <cell r="B318" t="str">
            <v>ENS/P600/10/2/128c SWI/EI</v>
          </cell>
          <cell r="C318" t="str">
            <v>DTPC_UNITS</v>
          </cell>
          <cell r="D318">
            <v>1134</v>
          </cell>
          <cell r="E318">
            <v>2504</v>
          </cell>
          <cell r="F318">
            <v>1168</v>
          </cell>
          <cell r="G318">
            <v>826.52</v>
          </cell>
        </row>
        <row r="319">
          <cell r="A319" t="str">
            <v>174381-AH2</v>
          </cell>
          <cell r="B319" t="str">
            <v>END/P600/10/2/128c SWI/EI</v>
          </cell>
          <cell r="C319" t="str">
            <v>DTPC_UNITS</v>
          </cell>
          <cell r="D319">
            <v>1165</v>
          </cell>
          <cell r="E319">
            <v>2572</v>
          </cell>
          <cell r="F319">
            <v>1200</v>
          </cell>
          <cell r="G319">
            <v>848.98</v>
          </cell>
        </row>
        <row r="320">
          <cell r="A320" t="str">
            <v>199385-152</v>
          </cell>
          <cell r="B320" t="str">
            <v>EPa/P667E/10b/9/64c GRK</v>
          </cell>
          <cell r="C320" t="str">
            <v>DTPC_UNITS</v>
          </cell>
          <cell r="D320">
            <v>888</v>
          </cell>
          <cell r="E320">
            <v>1960</v>
          </cell>
          <cell r="F320">
            <v>914</v>
          </cell>
          <cell r="G320">
            <v>647.41</v>
          </cell>
        </row>
        <row r="321">
          <cell r="A321" t="str">
            <v>199385-153</v>
          </cell>
          <cell r="B321" t="str">
            <v>EPa/P667E/10b/4/64c GRK</v>
          </cell>
          <cell r="C321" t="str">
            <v>DTPC_UNITS</v>
          </cell>
          <cell r="D321">
            <v>950</v>
          </cell>
          <cell r="E321">
            <v>2098</v>
          </cell>
          <cell r="F321">
            <v>979</v>
          </cell>
          <cell r="G321">
            <v>693.15</v>
          </cell>
        </row>
        <row r="322">
          <cell r="A322" t="str">
            <v>199385-154</v>
          </cell>
          <cell r="B322" t="str">
            <v>EPa/P667E/10b/9/64 GRK</v>
          </cell>
          <cell r="C322" t="str">
            <v>DTPC_UNITS</v>
          </cell>
          <cell r="D322">
            <v>846</v>
          </cell>
          <cell r="E322">
            <v>1868</v>
          </cell>
          <cell r="F322">
            <v>872</v>
          </cell>
          <cell r="G322">
            <v>617.13</v>
          </cell>
        </row>
        <row r="323">
          <cell r="A323" t="str">
            <v>199385-155</v>
          </cell>
          <cell r="B323" t="str">
            <v>EPa/P667E/10b/4/64 GRK</v>
          </cell>
          <cell r="C323" t="str">
            <v>DTPC_UNITS</v>
          </cell>
          <cell r="D323">
            <v>909</v>
          </cell>
          <cell r="E323">
            <v>2007</v>
          </cell>
          <cell r="F323">
            <v>936</v>
          </cell>
          <cell r="G323">
            <v>662.87</v>
          </cell>
        </row>
        <row r="324">
          <cell r="A324" t="str">
            <v>199385-212</v>
          </cell>
          <cell r="B324" t="str">
            <v>EPa/P667E/10b/9/64c HUNG</v>
          </cell>
          <cell r="C324" t="str">
            <v>DTPC_UNITS</v>
          </cell>
          <cell r="D324">
            <v>888</v>
          </cell>
          <cell r="E324">
            <v>1960</v>
          </cell>
          <cell r="F324">
            <v>914</v>
          </cell>
          <cell r="G324">
            <v>647.41</v>
          </cell>
        </row>
        <row r="325">
          <cell r="A325" t="str">
            <v>199385-213</v>
          </cell>
          <cell r="B325" t="str">
            <v>EPa/P667E/10b/4/64c HUNG</v>
          </cell>
          <cell r="C325" t="str">
            <v>DTPC_UNITS</v>
          </cell>
          <cell r="D325">
            <v>950</v>
          </cell>
          <cell r="E325">
            <v>2098</v>
          </cell>
          <cell r="F325">
            <v>979</v>
          </cell>
          <cell r="G325">
            <v>693.15</v>
          </cell>
        </row>
        <row r="326">
          <cell r="A326" t="str">
            <v>199385-214</v>
          </cell>
          <cell r="B326" t="str">
            <v>EPa/P667E/10b/9/64 HUNG</v>
          </cell>
          <cell r="C326" t="str">
            <v>DTPC_UNITS</v>
          </cell>
          <cell r="D326">
            <v>846</v>
          </cell>
          <cell r="E326">
            <v>1868</v>
          </cell>
          <cell r="F326">
            <v>872</v>
          </cell>
          <cell r="G326">
            <v>617.13</v>
          </cell>
        </row>
        <row r="327">
          <cell r="A327" t="str">
            <v>199385-215</v>
          </cell>
          <cell r="B327" t="str">
            <v>EPa/P667E/10b/4/64 HUNG</v>
          </cell>
          <cell r="C327" t="str">
            <v>DTPC_UNITS</v>
          </cell>
          <cell r="D327">
            <v>909</v>
          </cell>
          <cell r="E327">
            <v>2007</v>
          </cell>
          <cell r="F327">
            <v>936</v>
          </cell>
          <cell r="G327">
            <v>662.87</v>
          </cell>
        </row>
        <row r="328">
          <cell r="A328" t="str">
            <v>199385-232</v>
          </cell>
          <cell r="B328" t="str">
            <v>EPa/P667E/10b/9/64c SLOV</v>
          </cell>
          <cell r="C328" t="str">
            <v>DTPC_UNITS</v>
          </cell>
          <cell r="D328">
            <v>888</v>
          </cell>
          <cell r="E328">
            <v>1960</v>
          </cell>
          <cell r="F328">
            <v>914</v>
          </cell>
          <cell r="G328">
            <v>647.41</v>
          </cell>
        </row>
        <row r="329">
          <cell r="A329" t="str">
            <v>199385-233</v>
          </cell>
          <cell r="B329" t="str">
            <v>EPa/P667E/10b/4/64c SLOV</v>
          </cell>
          <cell r="C329" t="str">
            <v>DTPC_UNITS</v>
          </cell>
          <cell r="D329">
            <v>950</v>
          </cell>
          <cell r="E329">
            <v>2098</v>
          </cell>
          <cell r="F329">
            <v>979</v>
          </cell>
          <cell r="G329">
            <v>693.15</v>
          </cell>
        </row>
        <row r="330">
          <cell r="A330" t="str">
            <v>199385-234</v>
          </cell>
          <cell r="B330" t="str">
            <v>EPa/P667E/10b/9/64 SLOV</v>
          </cell>
          <cell r="C330" t="str">
            <v>DTPC_UNITS</v>
          </cell>
          <cell r="D330">
            <v>846</v>
          </cell>
          <cell r="E330">
            <v>1868</v>
          </cell>
          <cell r="F330">
            <v>872</v>
          </cell>
          <cell r="G330">
            <v>617.13</v>
          </cell>
        </row>
        <row r="331">
          <cell r="A331" t="str">
            <v>199385-235</v>
          </cell>
          <cell r="B331" t="str">
            <v>EPa/P667E/10b/4/64 SLOV</v>
          </cell>
          <cell r="C331" t="str">
            <v>DTPC_UNITS</v>
          </cell>
          <cell r="D331">
            <v>909</v>
          </cell>
          <cell r="E331">
            <v>2007</v>
          </cell>
          <cell r="F331">
            <v>936</v>
          </cell>
          <cell r="G331">
            <v>662.87</v>
          </cell>
        </row>
        <row r="332">
          <cell r="A332" t="str">
            <v>199385-242</v>
          </cell>
          <cell r="B332" t="str">
            <v>EPa/P667E/10b/9/64c POL</v>
          </cell>
          <cell r="C332" t="str">
            <v>DTPC_UNITS</v>
          </cell>
          <cell r="D332">
            <v>888</v>
          </cell>
          <cell r="E332">
            <v>1960</v>
          </cell>
          <cell r="F332">
            <v>914</v>
          </cell>
          <cell r="G332">
            <v>647.41</v>
          </cell>
        </row>
        <row r="333">
          <cell r="A333" t="str">
            <v>199385-243</v>
          </cell>
          <cell r="B333" t="str">
            <v>EPa/P667E/10b/4/64c POL</v>
          </cell>
          <cell r="C333" t="str">
            <v>DTPC_UNITS</v>
          </cell>
          <cell r="D333">
            <v>950</v>
          </cell>
          <cell r="E333">
            <v>2098</v>
          </cell>
          <cell r="F333">
            <v>979</v>
          </cell>
          <cell r="G333">
            <v>693.15</v>
          </cell>
        </row>
        <row r="334">
          <cell r="A334" t="str">
            <v>199385-244</v>
          </cell>
          <cell r="B334" t="str">
            <v>EPa/P667E/10b/9/64 POL</v>
          </cell>
          <cell r="C334" t="str">
            <v>DTPC_UNITS</v>
          </cell>
          <cell r="D334">
            <v>846</v>
          </cell>
          <cell r="E334">
            <v>1868</v>
          </cell>
          <cell r="F334">
            <v>872</v>
          </cell>
          <cell r="G334">
            <v>617.13</v>
          </cell>
        </row>
        <row r="335">
          <cell r="A335" t="str">
            <v>199385-245</v>
          </cell>
          <cell r="B335" t="str">
            <v>EPa/P667E/10b/4/64 POL</v>
          </cell>
          <cell r="C335" t="str">
            <v>DTPC_UNITS</v>
          </cell>
          <cell r="D335">
            <v>909</v>
          </cell>
          <cell r="E335">
            <v>2007</v>
          </cell>
          <cell r="F335">
            <v>936</v>
          </cell>
          <cell r="G335">
            <v>662.87</v>
          </cell>
        </row>
        <row r="336">
          <cell r="A336" t="str">
            <v>199385-253</v>
          </cell>
          <cell r="B336" t="str">
            <v>EPa/P667E/10b/4/64c RUSS</v>
          </cell>
          <cell r="C336" t="str">
            <v>DTPC_UNITS</v>
          </cell>
          <cell r="D336">
            <v>950</v>
          </cell>
          <cell r="E336">
            <v>2098</v>
          </cell>
          <cell r="F336">
            <v>979</v>
          </cell>
          <cell r="G336">
            <v>693.15</v>
          </cell>
        </row>
        <row r="337">
          <cell r="A337" t="str">
            <v>199385-254</v>
          </cell>
          <cell r="B337" t="str">
            <v>EPa/P667E/10b/9/64 RUSS</v>
          </cell>
          <cell r="C337" t="str">
            <v>DTPC_UNITS</v>
          </cell>
          <cell r="D337">
            <v>846</v>
          </cell>
          <cell r="E337">
            <v>1868</v>
          </cell>
          <cell r="F337">
            <v>872</v>
          </cell>
          <cell r="G337">
            <v>617.13</v>
          </cell>
        </row>
        <row r="338">
          <cell r="A338" t="str">
            <v>199385-255</v>
          </cell>
          <cell r="B338" t="str">
            <v>EPa/P667E/10b/4/64 RUSS</v>
          </cell>
          <cell r="C338" t="str">
            <v>DTPC_UNITS</v>
          </cell>
          <cell r="D338">
            <v>909</v>
          </cell>
          <cell r="E338">
            <v>2007</v>
          </cell>
          <cell r="F338">
            <v>936</v>
          </cell>
          <cell r="G338">
            <v>662.87</v>
          </cell>
        </row>
        <row r="339">
          <cell r="A339" t="str">
            <v>199385-A82</v>
          </cell>
          <cell r="B339" t="str">
            <v>EPa/P667E/10b/9/64c EEUROA8</v>
          </cell>
          <cell r="C339" t="str">
            <v>DTPC_UNITS</v>
          </cell>
          <cell r="D339">
            <v>888</v>
          </cell>
          <cell r="E339">
            <v>1960</v>
          </cell>
          <cell r="F339">
            <v>914</v>
          </cell>
          <cell r="G339">
            <v>634.88</v>
          </cell>
        </row>
        <row r="340">
          <cell r="A340" t="str">
            <v>199385-A83</v>
          </cell>
          <cell r="B340" t="str">
            <v>EPa/P667E/10b/4/64c EEUROA8</v>
          </cell>
          <cell r="C340" t="str">
            <v>DTPC_UNITS</v>
          </cell>
          <cell r="D340">
            <v>950</v>
          </cell>
          <cell r="E340">
            <v>2098</v>
          </cell>
          <cell r="F340">
            <v>979</v>
          </cell>
          <cell r="G340">
            <v>681.88</v>
          </cell>
        </row>
        <row r="341">
          <cell r="A341" t="str">
            <v>199385-A84</v>
          </cell>
          <cell r="B341" t="str">
            <v>EPa/P667E/10b/9/64 EEUROA8</v>
          </cell>
          <cell r="C341" t="str">
            <v>DTPC_UNITS</v>
          </cell>
          <cell r="D341">
            <v>846</v>
          </cell>
          <cell r="E341">
            <v>1868</v>
          </cell>
          <cell r="F341">
            <v>872</v>
          </cell>
          <cell r="G341">
            <v>604.6</v>
          </cell>
        </row>
        <row r="342">
          <cell r="A342" t="str">
            <v>199385-A85</v>
          </cell>
          <cell r="B342" t="str">
            <v>EPa/P667E/10b/4/64 EEUROA8</v>
          </cell>
          <cell r="C342" t="str">
            <v>DTPC_UNITS</v>
          </cell>
          <cell r="D342">
            <v>909</v>
          </cell>
          <cell r="E342">
            <v>2007</v>
          </cell>
          <cell r="F342">
            <v>936</v>
          </cell>
          <cell r="G342">
            <v>651.6</v>
          </cell>
        </row>
        <row r="343">
          <cell r="A343" t="str">
            <v>199385-BA2</v>
          </cell>
          <cell r="B343" t="str">
            <v>EPa/P667E/10b/9/64c SL</v>
          </cell>
          <cell r="C343" t="str">
            <v>DTPC_UNITS</v>
          </cell>
          <cell r="D343">
            <v>888</v>
          </cell>
          <cell r="E343">
            <v>1960</v>
          </cell>
          <cell r="F343">
            <v>914</v>
          </cell>
          <cell r="G343">
            <v>634.88</v>
          </cell>
        </row>
        <row r="344">
          <cell r="A344" t="str">
            <v>199385-BA3</v>
          </cell>
          <cell r="B344" t="str">
            <v>EPa/P667E/10b/4/64c SL</v>
          </cell>
          <cell r="C344" t="str">
            <v>DTPC_UNITS</v>
          </cell>
          <cell r="D344">
            <v>950</v>
          </cell>
          <cell r="E344">
            <v>2098</v>
          </cell>
          <cell r="F344">
            <v>979</v>
          </cell>
          <cell r="G344">
            <v>681.88</v>
          </cell>
        </row>
        <row r="345">
          <cell r="A345" t="str">
            <v>199385-BA4</v>
          </cell>
          <cell r="B345" t="str">
            <v>EPa/P667E/10b/9/64 SL</v>
          </cell>
          <cell r="C345" t="str">
            <v>DTPC_UNITS</v>
          </cell>
          <cell r="D345">
            <v>846</v>
          </cell>
          <cell r="E345">
            <v>1868</v>
          </cell>
          <cell r="F345">
            <v>872</v>
          </cell>
          <cell r="G345">
            <v>604.6</v>
          </cell>
        </row>
        <row r="346">
          <cell r="A346" t="str">
            <v>199385-BA5</v>
          </cell>
          <cell r="B346" t="str">
            <v>EPa/P667E/10b/4/64 SL</v>
          </cell>
          <cell r="C346" t="str">
            <v>DTPC_UNITS</v>
          </cell>
          <cell r="D346">
            <v>909</v>
          </cell>
          <cell r="E346">
            <v>2007</v>
          </cell>
          <cell r="F346">
            <v>936</v>
          </cell>
          <cell r="G346">
            <v>651.6</v>
          </cell>
        </row>
        <row r="347">
          <cell r="A347" t="str">
            <v>199385-BB2</v>
          </cell>
          <cell r="B347" t="str">
            <v>EPa/P667E/10b/9/64c HE</v>
          </cell>
          <cell r="C347" t="str">
            <v>DTPC_UNITS</v>
          </cell>
          <cell r="D347">
            <v>888</v>
          </cell>
          <cell r="E347">
            <v>1960</v>
          </cell>
          <cell r="F347">
            <v>914</v>
          </cell>
          <cell r="G347">
            <v>634.88</v>
          </cell>
        </row>
        <row r="348">
          <cell r="A348" t="str">
            <v>199385-BB3</v>
          </cell>
          <cell r="B348" t="str">
            <v>EPa/P667E/10b/4/64c HE</v>
          </cell>
          <cell r="C348" t="str">
            <v>DTPC_UNITS</v>
          </cell>
          <cell r="D348">
            <v>950</v>
          </cell>
          <cell r="E348">
            <v>2098</v>
          </cell>
          <cell r="F348">
            <v>979</v>
          </cell>
          <cell r="G348">
            <v>681.88</v>
          </cell>
        </row>
        <row r="349">
          <cell r="A349" t="str">
            <v>199385-BB4</v>
          </cell>
          <cell r="B349" t="str">
            <v>EPa/P667E/10b/9/64 HE</v>
          </cell>
          <cell r="C349" t="str">
            <v>DTPC_UNITS</v>
          </cell>
          <cell r="D349">
            <v>846</v>
          </cell>
          <cell r="E349">
            <v>1868</v>
          </cell>
          <cell r="F349">
            <v>872</v>
          </cell>
          <cell r="G349">
            <v>604.6</v>
          </cell>
        </row>
        <row r="350">
          <cell r="A350" t="str">
            <v>199385-BB5</v>
          </cell>
          <cell r="B350" t="str">
            <v>EPa/P667E/10b/4/64 HE</v>
          </cell>
          <cell r="C350" t="str">
            <v>DTPC_UNITS</v>
          </cell>
          <cell r="D350">
            <v>909</v>
          </cell>
          <cell r="E350">
            <v>2007</v>
          </cell>
          <cell r="F350">
            <v>936</v>
          </cell>
          <cell r="G350">
            <v>651.6</v>
          </cell>
        </row>
        <row r="351">
          <cell r="A351" t="str">
            <v>200533-AH5</v>
          </cell>
          <cell r="B351" t="str">
            <v>EPa/P667E/10b/Win2000/128c English/Italian</v>
          </cell>
          <cell r="C351" t="str">
            <v>DTPC_UNITS</v>
          </cell>
          <cell r="D351">
            <v>1073</v>
          </cell>
          <cell r="E351">
            <v>2370</v>
          </cell>
          <cell r="F351">
            <v>1105</v>
          </cell>
          <cell r="G351">
            <v>624</v>
          </cell>
        </row>
        <row r="352">
          <cell r="A352" t="str">
            <v>470000-333</v>
          </cell>
          <cell r="B352" t="str">
            <v>Deskpro EN Series SDT P866/15e/9/128c TURK</v>
          </cell>
          <cell r="C352" t="str">
            <v>DTPC_UNITS</v>
          </cell>
          <cell r="D352">
            <v>1570</v>
          </cell>
          <cell r="E352">
            <v>3466</v>
          </cell>
          <cell r="F352">
            <v>1617</v>
          </cell>
          <cell r="G352" t="e">
            <v>#N/A</v>
          </cell>
        </row>
        <row r="353">
          <cell r="A353" t="str">
            <v>470000-336</v>
          </cell>
          <cell r="B353" t="str">
            <v>Deskpro EN Series SDT P866/15e/9/128c GRK</v>
          </cell>
          <cell r="C353" t="str">
            <v>DTPC_UNITS</v>
          </cell>
          <cell r="D353">
            <v>1570</v>
          </cell>
          <cell r="E353">
            <v>3466</v>
          </cell>
          <cell r="F353">
            <v>1617</v>
          </cell>
          <cell r="G353">
            <v>1119</v>
          </cell>
        </row>
        <row r="354">
          <cell r="A354" t="str">
            <v>470000-406</v>
          </cell>
          <cell r="B354" t="str">
            <v>Deskpro EN Series SDT P866/15e/9/128c ARAB</v>
          </cell>
          <cell r="C354" t="str">
            <v>DTPC_UNITS</v>
          </cell>
          <cell r="D354">
            <v>1570</v>
          </cell>
          <cell r="E354">
            <v>3466</v>
          </cell>
          <cell r="F354">
            <v>1617</v>
          </cell>
          <cell r="G354">
            <v>1119</v>
          </cell>
        </row>
        <row r="355">
          <cell r="A355" t="str">
            <v>470000-434</v>
          </cell>
          <cell r="B355" t="str">
            <v>Deskpro EN Series SDT P866/15e/9/128c HUNG</v>
          </cell>
          <cell r="C355" t="str">
            <v>DTPC_UNITS</v>
          </cell>
          <cell r="D355">
            <v>1570</v>
          </cell>
          <cell r="E355">
            <v>3466</v>
          </cell>
          <cell r="F355">
            <v>1617</v>
          </cell>
          <cell r="G355">
            <v>1119</v>
          </cell>
        </row>
        <row r="356">
          <cell r="A356" t="str">
            <v>470000-438</v>
          </cell>
          <cell r="B356" t="str">
            <v>Deskpro EN Series SDT P866/15e/9/128c CZECH</v>
          </cell>
          <cell r="C356" t="str">
            <v>DTPC_UNITS</v>
          </cell>
          <cell r="D356">
            <v>1570</v>
          </cell>
          <cell r="E356">
            <v>3466</v>
          </cell>
          <cell r="F356">
            <v>1617</v>
          </cell>
          <cell r="G356">
            <v>1119</v>
          </cell>
        </row>
        <row r="357">
          <cell r="A357" t="str">
            <v>470000-443</v>
          </cell>
          <cell r="B357" t="str">
            <v>Deskpro EN Series SDT P866/15e/9/128c SLOV</v>
          </cell>
          <cell r="C357" t="str">
            <v>DTPC_UNITS</v>
          </cell>
          <cell r="D357">
            <v>1570</v>
          </cell>
          <cell r="E357">
            <v>3466</v>
          </cell>
          <cell r="F357">
            <v>1617</v>
          </cell>
          <cell r="G357">
            <v>1119</v>
          </cell>
        </row>
        <row r="358">
          <cell r="A358" t="str">
            <v>470000-447</v>
          </cell>
          <cell r="B358" t="str">
            <v>Deskpro EN Series SDT P866/15e/9/128c POL</v>
          </cell>
          <cell r="C358" t="str">
            <v>DTPC_UNITS</v>
          </cell>
          <cell r="D358">
            <v>1570</v>
          </cell>
          <cell r="E358">
            <v>3466</v>
          </cell>
          <cell r="F358">
            <v>1617</v>
          </cell>
          <cell r="G358">
            <v>1085.43</v>
          </cell>
        </row>
        <row r="359">
          <cell r="A359" t="str">
            <v>470000-451</v>
          </cell>
          <cell r="B359" t="str">
            <v>Deskpro EN Series SDT P866/15e/9/128c RUSS</v>
          </cell>
          <cell r="C359" t="str">
            <v>DTPC_UNITS</v>
          </cell>
          <cell r="D359">
            <v>1570</v>
          </cell>
          <cell r="E359">
            <v>3466</v>
          </cell>
          <cell r="F359">
            <v>1617</v>
          </cell>
          <cell r="G359">
            <v>1085.43</v>
          </cell>
        </row>
        <row r="360">
          <cell r="A360" t="str">
            <v>470000-478</v>
          </cell>
          <cell r="B360" t="str">
            <v>Deskpro EN Series SDT P866/15e/9/128c EUROA4</v>
          </cell>
          <cell r="C360" t="str">
            <v>DTPC_UNITS</v>
          </cell>
          <cell r="D360">
            <v>1570</v>
          </cell>
          <cell r="E360">
            <v>3466</v>
          </cell>
          <cell r="F360">
            <v>1617</v>
          </cell>
          <cell r="G360">
            <v>1127.3699999999999</v>
          </cell>
        </row>
        <row r="361">
          <cell r="A361" t="str">
            <v>470000-533</v>
          </cell>
          <cell r="B361" t="str">
            <v>Deskpro EN Series SDT P866/15e/9/128c SL</v>
          </cell>
          <cell r="C361" t="str">
            <v>DTPC_UNITS</v>
          </cell>
          <cell r="D361">
            <v>1570</v>
          </cell>
          <cell r="E361">
            <v>3466</v>
          </cell>
          <cell r="F361">
            <v>1617</v>
          </cell>
          <cell r="G361">
            <v>1119.1300000000001</v>
          </cell>
        </row>
        <row r="362">
          <cell r="A362" t="str">
            <v>470000-537</v>
          </cell>
          <cell r="B362" t="str">
            <v>Deskpro EN Series SDT P866/15e/9/128c HE</v>
          </cell>
          <cell r="C362" t="str">
            <v>DTPC_UNITS</v>
          </cell>
          <cell r="D362">
            <v>1570</v>
          </cell>
          <cell r="E362">
            <v>3466</v>
          </cell>
          <cell r="F362">
            <v>1617</v>
          </cell>
          <cell r="G362">
            <v>1106.3900000000001</v>
          </cell>
        </row>
        <row r="363">
          <cell r="A363" t="str">
            <v>470000-686</v>
          </cell>
          <cell r="B363" t="str">
            <v>Deskpro EN Series SDT P866/15e/6/128c MEASTA9</v>
          </cell>
          <cell r="C363" t="str">
            <v>DTPC_UNITS</v>
          </cell>
          <cell r="D363">
            <v>1720</v>
          </cell>
          <cell r="E363">
            <v>3945</v>
          </cell>
          <cell r="F363">
            <v>1772</v>
          </cell>
          <cell r="G363">
            <v>1085.43</v>
          </cell>
        </row>
        <row r="364">
          <cell r="A364" t="str">
            <v>470000-713</v>
          </cell>
          <cell r="B364" t="str">
            <v>Deskpro EN Series SDT P866/15e/6/128c HUNG</v>
          </cell>
          <cell r="C364" t="str">
            <v>DTPC_UNITS</v>
          </cell>
          <cell r="D364">
            <v>1635</v>
          </cell>
          <cell r="E364">
            <v>3610</v>
          </cell>
          <cell r="F364">
            <v>1684</v>
          </cell>
          <cell r="G364">
            <v>1085.43</v>
          </cell>
        </row>
        <row r="365">
          <cell r="A365" t="str">
            <v>470000-719</v>
          </cell>
          <cell r="B365" t="str">
            <v>Deskpro EN Series SDT P866/15e/6/128c CZECH</v>
          </cell>
          <cell r="C365" t="str">
            <v>DTPC_UNITS</v>
          </cell>
          <cell r="D365">
            <v>1635</v>
          </cell>
          <cell r="E365">
            <v>3610</v>
          </cell>
          <cell r="F365">
            <v>1684</v>
          </cell>
          <cell r="G365" t="e">
            <v>#N/A</v>
          </cell>
        </row>
        <row r="366">
          <cell r="A366" t="str">
            <v>470000-725</v>
          </cell>
          <cell r="B366" t="str">
            <v>Deskpro EN Series SDT P866/15e/6/128c SLOV</v>
          </cell>
          <cell r="C366" t="str">
            <v>DTPC_UNITS</v>
          </cell>
          <cell r="D366">
            <v>1635</v>
          </cell>
          <cell r="E366">
            <v>3610</v>
          </cell>
          <cell r="F366">
            <v>1684</v>
          </cell>
          <cell r="G366">
            <v>1157.48</v>
          </cell>
        </row>
        <row r="367">
          <cell r="A367" t="str">
            <v>470000-731</v>
          </cell>
          <cell r="B367" t="str">
            <v>Deskpro EN Series SDT P866/15e/6/128c POL</v>
          </cell>
          <cell r="C367" t="str">
            <v>DTPC_UNITS</v>
          </cell>
          <cell r="D367">
            <v>1635</v>
          </cell>
          <cell r="E367">
            <v>3610</v>
          </cell>
          <cell r="F367">
            <v>1684</v>
          </cell>
          <cell r="G367">
            <v>1085.43</v>
          </cell>
        </row>
        <row r="368">
          <cell r="A368" t="str">
            <v>470000-737</v>
          </cell>
          <cell r="B368" t="str">
            <v>Deskpro EN Series SDT P866/15e/6/128c RUSS</v>
          </cell>
          <cell r="C368" t="str">
            <v>DTPC_UNITS</v>
          </cell>
          <cell r="D368">
            <v>1635</v>
          </cell>
          <cell r="E368">
            <v>3610</v>
          </cell>
          <cell r="F368">
            <v>1684</v>
          </cell>
          <cell r="G368">
            <v>1085.43</v>
          </cell>
        </row>
        <row r="369">
          <cell r="A369" t="str">
            <v>470000-771</v>
          </cell>
          <cell r="B369" t="str">
            <v>Deskpro EN Series SDT P866/15e/6/128c EUROA4</v>
          </cell>
          <cell r="C369" t="str">
            <v>DTPC_UNITS</v>
          </cell>
          <cell r="D369">
            <v>1635</v>
          </cell>
          <cell r="E369">
            <v>3610</v>
          </cell>
          <cell r="F369">
            <v>1684</v>
          </cell>
          <cell r="G369">
            <v>1127.3699999999999</v>
          </cell>
        </row>
        <row r="370">
          <cell r="A370" t="str">
            <v>470000-839</v>
          </cell>
          <cell r="B370" t="str">
            <v>Deskpro EN Series SDT P866/15e/6/128c SL</v>
          </cell>
          <cell r="C370" t="str">
            <v>DTPC_UNITS</v>
          </cell>
          <cell r="D370">
            <v>1635</v>
          </cell>
          <cell r="E370">
            <v>3610</v>
          </cell>
          <cell r="F370">
            <v>1684</v>
          </cell>
          <cell r="G370">
            <v>1157.48</v>
          </cell>
        </row>
        <row r="371">
          <cell r="A371" t="str">
            <v>470000-845</v>
          </cell>
          <cell r="B371" t="str">
            <v>Deskpro EN Series SDT P866/15e/6/128c HE</v>
          </cell>
          <cell r="C371" t="str">
            <v>DTPC_UNITS</v>
          </cell>
          <cell r="D371">
            <v>1635</v>
          </cell>
          <cell r="E371">
            <v>3610</v>
          </cell>
          <cell r="F371">
            <v>1684</v>
          </cell>
          <cell r="G371">
            <v>1085.43</v>
          </cell>
        </row>
        <row r="372">
          <cell r="A372" t="str">
            <v>470000-873</v>
          </cell>
          <cell r="B372" t="str">
            <v>Deskpro EN Series SFF P733/10e/9/128c TURK</v>
          </cell>
          <cell r="C372" t="str">
            <v>DTPC_UNITS</v>
          </cell>
          <cell r="D372">
            <v>1180</v>
          </cell>
          <cell r="E372">
            <v>2605</v>
          </cell>
          <cell r="F372">
            <v>1215</v>
          </cell>
          <cell r="G372" t="e">
            <v>#N/A</v>
          </cell>
        </row>
        <row r="373">
          <cell r="A373" t="str">
            <v>470000-875</v>
          </cell>
          <cell r="B373" t="str">
            <v>Deskpro EN Series SFF P733/10e/9/128c GRK</v>
          </cell>
          <cell r="C373" t="str">
            <v>DTPC_UNITS</v>
          </cell>
          <cell r="D373">
            <v>1180</v>
          </cell>
          <cell r="E373">
            <v>2605</v>
          </cell>
          <cell r="F373">
            <v>1215</v>
          </cell>
          <cell r="G373">
            <v>785.52</v>
          </cell>
        </row>
        <row r="374">
          <cell r="A374" t="str">
            <v>470000-877</v>
          </cell>
          <cell r="B374" t="str">
            <v>Deskpro EN Series SFF P733/10e/9/128c ARAB</v>
          </cell>
          <cell r="C374" t="str">
            <v>DTPC_UNITS</v>
          </cell>
          <cell r="D374">
            <v>1180</v>
          </cell>
          <cell r="E374">
            <v>2605</v>
          </cell>
          <cell r="F374">
            <v>1215</v>
          </cell>
          <cell r="G374" t="e">
            <v>#N/A</v>
          </cell>
        </row>
        <row r="375">
          <cell r="A375" t="str">
            <v>470000-882</v>
          </cell>
          <cell r="B375" t="str">
            <v>Deskpro EN Series SFF P733/10e/9/128c HUNG</v>
          </cell>
          <cell r="C375" t="str">
            <v>DTPC_UNITS</v>
          </cell>
          <cell r="D375">
            <v>1180</v>
          </cell>
          <cell r="E375">
            <v>2605</v>
          </cell>
          <cell r="F375">
            <v>1215</v>
          </cell>
          <cell r="G375">
            <v>785.52</v>
          </cell>
        </row>
        <row r="376">
          <cell r="A376" t="str">
            <v>470000-885</v>
          </cell>
          <cell r="B376" t="str">
            <v>Deskpro EN Series SFF P733/10e/9/128c CZECH</v>
          </cell>
          <cell r="C376" t="str">
            <v>DTPC_UNITS</v>
          </cell>
          <cell r="D376">
            <v>1180</v>
          </cell>
          <cell r="E376">
            <v>2605</v>
          </cell>
          <cell r="F376">
            <v>1215</v>
          </cell>
          <cell r="G376" t="e">
            <v>#N/A</v>
          </cell>
        </row>
        <row r="377">
          <cell r="A377" t="str">
            <v>470000-888</v>
          </cell>
          <cell r="B377" t="str">
            <v>Deskpro EN Series SFF P733/10e/9/128c SLOV</v>
          </cell>
          <cell r="C377" t="str">
            <v>DTPC_UNITS</v>
          </cell>
          <cell r="D377">
            <v>1180</v>
          </cell>
          <cell r="E377">
            <v>2605</v>
          </cell>
          <cell r="F377">
            <v>1215</v>
          </cell>
          <cell r="G377">
            <v>785.52</v>
          </cell>
        </row>
        <row r="378">
          <cell r="A378" t="str">
            <v>470000-889</v>
          </cell>
          <cell r="B378" t="str">
            <v>Deskpro EN Series SFF P733/10e/9/128c POL</v>
          </cell>
          <cell r="C378" t="str">
            <v>DTPC_UNITS</v>
          </cell>
          <cell r="D378">
            <v>1180</v>
          </cell>
          <cell r="E378">
            <v>2605</v>
          </cell>
          <cell r="F378">
            <v>1215</v>
          </cell>
          <cell r="G378">
            <v>785.25</v>
          </cell>
        </row>
        <row r="379">
          <cell r="A379" t="str">
            <v>470000-891</v>
          </cell>
          <cell r="B379" t="str">
            <v>Deskpro EN Series SFF P733/10e/9/128c RUSS</v>
          </cell>
          <cell r="C379" t="str">
            <v>DTPC_UNITS</v>
          </cell>
          <cell r="D379">
            <v>1180</v>
          </cell>
          <cell r="E379">
            <v>2605</v>
          </cell>
          <cell r="F379">
            <v>1215</v>
          </cell>
          <cell r="G379">
            <v>785.52</v>
          </cell>
        </row>
        <row r="380">
          <cell r="A380" t="str">
            <v>470000-917</v>
          </cell>
          <cell r="B380" t="str">
            <v>Deskpro EN Series SFF P733/10e/9/128c EUROA4</v>
          </cell>
          <cell r="C380" t="str">
            <v>DTPC_UNITS</v>
          </cell>
          <cell r="D380">
            <v>1180</v>
          </cell>
          <cell r="E380">
            <v>2605</v>
          </cell>
          <cell r="F380">
            <v>1215</v>
          </cell>
          <cell r="G380">
            <v>793.74</v>
          </cell>
        </row>
        <row r="381">
          <cell r="A381" t="str">
            <v>470000-947</v>
          </cell>
          <cell r="B381" t="str">
            <v>Deskpro EN Series SFF P733/10e/9/128c SL</v>
          </cell>
          <cell r="C381" t="str">
            <v>DTPC_UNITS</v>
          </cell>
          <cell r="D381">
            <v>1180</v>
          </cell>
          <cell r="E381">
            <v>2605</v>
          </cell>
          <cell r="F381">
            <v>1215</v>
          </cell>
          <cell r="G381">
            <v>829.18</v>
          </cell>
        </row>
        <row r="382">
          <cell r="A382" t="str">
            <v>470000-951</v>
          </cell>
          <cell r="B382" t="str">
            <v>Deskpro EN Series SFF P733/10e/9/128c HE</v>
          </cell>
          <cell r="C382" t="str">
            <v>DTPC_UNITS</v>
          </cell>
          <cell r="D382">
            <v>1180</v>
          </cell>
          <cell r="E382">
            <v>2605</v>
          </cell>
          <cell r="F382">
            <v>1215</v>
          </cell>
          <cell r="G382">
            <v>785.52</v>
          </cell>
        </row>
        <row r="383">
          <cell r="A383" t="str">
            <v>470000-991</v>
          </cell>
          <cell r="B383" t="str">
            <v>Deskpro EN Series SDT P733/10e/9/128c TURK</v>
          </cell>
          <cell r="C383" t="str">
            <v>DTPC_UNITS</v>
          </cell>
          <cell r="D383">
            <v>1230</v>
          </cell>
          <cell r="E383">
            <v>2715</v>
          </cell>
          <cell r="F383">
            <v>1267</v>
          </cell>
          <cell r="G383" t="e">
            <v>#N/A</v>
          </cell>
        </row>
        <row r="384">
          <cell r="A384" t="str">
            <v>470000-993</v>
          </cell>
          <cell r="B384" t="str">
            <v>Deskpro EN Series SDT P733/10e/9/128c GRK</v>
          </cell>
          <cell r="C384" t="str">
            <v>DTPC_UNITS</v>
          </cell>
          <cell r="D384">
            <v>1230</v>
          </cell>
          <cell r="E384">
            <v>2715</v>
          </cell>
          <cell r="F384">
            <v>1267</v>
          </cell>
          <cell r="G384">
            <v>775.27</v>
          </cell>
        </row>
        <row r="385">
          <cell r="A385" t="str">
            <v>470000-996</v>
          </cell>
          <cell r="B385" t="str">
            <v>Deskpro EN Series SDT P733/10e/9/128c ARAB</v>
          </cell>
          <cell r="C385" t="str">
            <v>DTPC_UNITS</v>
          </cell>
          <cell r="D385">
            <v>1290</v>
          </cell>
          <cell r="E385">
            <v>2959</v>
          </cell>
          <cell r="F385">
            <v>1329</v>
          </cell>
          <cell r="G385" t="e">
            <v>#N/A</v>
          </cell>
        </row>
        <row r="386">
          <cell r="A386" t="str">
            <v>470001-000</v>
          </cell>
          <cell r="B386" t="str">
            <v>Deskpro EN Series SDT P733/10e/9/128c HUNG</v>
          </cell>
          <cell r="C386" t="str">
            <v>DTPC_UNITS</v>
          </cell>
          <cell r="D386">
            <v>1230</v>
          </cell>
          <cell r="E386">
            <v>2715</v>
          </cell>
          <cell r="F386">
            <v>1267</v>
          </cell>
          <cell r="G386">
            <v>800.23</v>
          </cell>
        </row>
        <row r="387">
          <cell r="A387" t="str">
            <v>470001-003</v>
          </cell>
          <cell r="B387" t="str">
            <v>Deskpro EN Series SDT P733/10e/9/128c CZECH</v>
          </cell>
          <cell r="C387" t="str">
            <v>DTPC_UNITS</v>
          </cell>
          <cell r="D387">
            <v>1230</v>
          </cell>
          <cell r="E387">
            <v>2715</v>
          </cell>
          <cell r="F387">
            <v>1267</v>
          </cell>
          <cell r="G387" t="e">
            <v>#N/A</v>
          </cell>
        </row>
        <row r="388">
          <cell r="A388" t="str">
            <v>470001-006</v>
          </cell>
          <cell r="B388" t="str">
            <v>Deskpro EN Series SDT P733/10e/9/128c SLOV</v>
          </cell>
          <cell r="C388" t="str">
            <v>DTPC_UNITS</v>
          </cell>
          <cell r="D388">
            <v>1230</v>
          </cell>
          <cell r="E388">
            <v>2715</v>
          </cell>
          <cell r="F388">
            <v>1267</v>
          </cell>
          <cell r="G388">
            <v>796.23</v>
          </cell>
        </row>
        <row r="389">
          <cell r="A389" t="str">
            <v>470001-010</v>
          </cell>
          <cell r="B389" t="str">
            <v>Deskpro EN Series SDT P733/10e/9/128c POL</v>
          </cell>
          <cell r="C389" t="str">
            <v>DTPC_UNITS</v>
          </cell>
          <cell r="D389">
            <v>1230</v>
          </cell>
          <cell r="E389">
            <v>2715</v>
          </cell>
          <cell r="F389">
            <v>1267</v>
          </cell>
          <cell r="G389">
            <v>775.27</v>
          </cell>
        </row>
        <row r="390">
          <cell r="A390" t="str">
            <v>470001-013</v>
          </cell>
          <cell r="B390" t="str">
            <v>Deskpro EN Series SDT P733/10e/9/128c RUSS</v>
          </cell>
          <cell r="C390" t="str">
            <v>DTPC_UNITS</v>
          </cell>
          <cell r="D390">
            <v>1230</v>
          </cell>
          <cell r="E390">
            <v>2715</v>
          </cell>
          <cell r="F390">
            <v>1267</v>
          </cell>
          <cell r="G390">
            <v>775.27</v>
          </cell>
        </row>
        <row r="391">
          <cell r="A391" t="str">
            <v>470001-031</v>
          </cell>
          <cell r="B391" t="str">
            <v>Deskpro EN Series SDT P733/10e/9/128c EUROA4</v>
          </cell>
          <cell r="C391" t="str">
            <v>DTPC_UNITS</v>
          </cell>
          <cell r="D391">
            <v>1230</v>
          </cell>
          <cell r="E391">
            <v>2715</v>
          </cell>
          <cell r="F391">
            <v>1267</v>
          </cell>
          <cell r="G391">
            <v>808.47</v>
          </cell>
        </row>
        <row r="392">
          <cell r="A392" t="str">
            <v>470001-051</v>
          </cell>
          <cell r="B392" t="str">
            <v>Deskpro EN Series SDT P733/10e/9/128c SL</v>
          </cell>
          <cell r="C392" t="str">
            <v>DTPC_UNITS</v>
          </cell>
          <cell r="D392">
            <v>1230</v>
          </cell>
          <cell r="E392">
            <v>2715</v>
          </cell>
          <cell r="F392">
            <v>1267</v>
          </cell>
          <cell r="G392">
            <v>796.23</v>
          </cell>
        </row>
        <row r="393">
          <cell r="A393" t="str">
            <v>470001-053</v>
          </cell>
          <cell r="B393" t="str">
            <v>Deskpro EN Series SDT P733/10e/9/128c HE</v>
          </cell>
          <cell r="C393" t="str">
            <v>DTPC_UNITS</v>
          </cell>
          <cell r="D393">
            <v>1230</v>
          </cell>
          <cell r="E393">
            <v>2715</v>
          </cell>
          <cell r="F393">
            <v>1267</v>
          </cell>
          <cell r="G393">
            <v>800.23</v>
          </cell>
        </row>
        <row r="394">
          <cell r="A394" t="str">
            <v>470001-099</v>
          </cell>
          <cell r="B394" t="str">
            <v>Deskpro EN Series SDT P733/10e/6/128c TURK</v>
          </cell>
          <cell r="C394" t="str">
            <v>DTPC_UNITS</v>
          </cell>
          <cell r="D394">
            <v>1290</v>
          </cell>
          <cell r="E394">
            <v>2848</v>
          </cell>
          <cell r="F394">
            <v>1329</v>
          </cell>
          <cell r="G394" t="e">
            <v>#N/A</v>
          </cell>
        </row>
        <row r="395">
          <cell r="A395" t="str">
            <v>470001-100</v>
          </cell>
          <cell r="B395" t="str">
            <v>Deskpro EN Series SDT P733/10e/6/128c GRK</v>
          </cell>
          <cell r="C395" t="str">
            <v>DTPC_UNITS</v>
          </cell>
          <cell r="D395">
            <v>1290</v>
          </cell>
          <cell r="E395">
            <v>2848</v>
          </cell>
          <cell r="F395">
            <v>1329</v>
          </cell>
          <cell r="G395">
            <v>775.27</v>
          </cell>
        </row>
        <row r="396">
          <cell r="A396" t="str">
            <v>470001-105</v>
          </cell>
          <cell r="B396" t="str">
            <v>Deskpro EN Series SDT P733/10e/6/128c ARAB</v>
          </cell>
          <cell r="C396" t="str">
            <v>DTPC_UNITS</v>
          </cell>
          <cell r="D396">
            <v>1290</v>
          </cell>
          <cell r="E396">
            <v>2848</v>
          </cell>
          <cell r="F396">
            <v>1329</v>
          </cell>
          <cell r="G396" t="e">
            <v>#N/A</v>
          </cell>
        </row>
        <row r="397">
          <cell r="A397" t="str">
            <v>470001-111</v>
          </cell>
          <cell r="B397" t="str">
            <v>Deskpro EN Series SDT P733/10e/6/128c HUNG</v>
          </cell>
          <cell r="C397" t="str">
            <v>DTPC_UNITS</v>
          </cell>
          <cell r="D397">
            <v>1290</v>
          </cell>
          <cell r="E397">
            <v>2848</v>
          </cell>
          <cell r="F397">
            <v>1329</v>
          </cell>
          <cell r="G397">
            <v>775.27</v>
          </cell>
        </row>
        <row r="398">
          <cell r="A398" t="str">
            <v>470001-112</v>
          </cell>
          <cell r="B398" t="str">
            <v>Deskpro EN Series SDT P733/10e/6/128c CZECH</v>
          </cell>
          <cell r="C398" t="str">
            <v>DTPC_UNITS</v>
          </cell>
          <cell r="D398">
            <v>1290</v>
          </cell>
          <cell r="E398">
            <v>2848</v>
          </cell>
          <cell r="F398">
            <v>1329</v>
          </cell>
          <cell r="G398" t="e">
            <v>#N/A</v>
          </cell>
        </row>
        <row r="399">
          <cell r="A399" t="str">
            <v>470001-114</v>
          </cell>
          <cell r="B399" t="str">
            <v>Deskpro EN Series SDT P733/10e/6/128c SLOV</v>
          </cell>
          <cell r="C399" t="str">
            <v>DTPC_UNITS</v>
          </cell>
          <cell r="D399">
            <v>1290</v>
          </cell>
          <cell r="E399">
            <v>2848</v>
          </cell>
          <cell r="F399">
            <v>1329</v>
          </cell>
          <cell r="G399">
            <v>838.57</v>
          </cell>
        </row>
        <row r="400">
          <cell r="A400" t="str">
            <v>470001-116</v>
          </cell>
          <cell r="B400" t="str">
            <v>Deskpro EN Series SDT P733/10e/6/128c POL</v>
          </cell>
          <cell r="C400" t="str">
            <v>DTPC_UNITS</v>
          </cell>
          <cell r="D400">
            <v>1290</v>
          </cell>
          <cell r="E400">
            <v>2848</v>
          </cell>
          <cell r="F400">
            <v>1329</v>
          </cell>
          <cell r="G400">
            <v>775.27</v>
          </cell>
        </row>
        <row r="401">
          <cell r="A401" t="str">
            <v>470001-117</v>
          </cell>
          <cell r="B401" t="str">
            <v>Deskpro EN Series SDT P733/10e/6/128c RUSS</v>
          </cell>
          <cell r="C401" t="str">
            <v>DTPC_UNITS</v>
          </cell>
          <cell r="D401">
            <v>1290</v>
          </cell>
          <cell r="E401">
            <v>2848</v>
          </cell>
          <cell r="F401">
            <v>1329</v>
          </cell>
          <cell r="G401">
            <v>775.27</v>
          </cell>
        </row>
        <row r="402">
          <cell r="A402" t="str">
            <v>470001-131</v>
          </cell>
          <cell r="B402" t="str">
            <v>Deskpro EN Series SDT P733/10e/6/128c EUROA4</v>
          </cell>
          <cell r="C402" t="str">
            <v>DTPC_UNITS</v>
          </cell>
          <cell r="D402">
            <v>1290</v>
          </cell>
          <cell r="E402">
            <v>2848</v>
          </cell>
          <cell r="F402">
            <v>1329</v>
          </cell>
          <cell r="G402">
            <v>796.47</v>
          </cell>
        </row>
        <row r="403">
          <cell r="A403" t="str">
            <v>470001-143</v>
          </cell>
          <cell r="B403" t="str">
            <v>Deskpro EN Series SDT P733/10e/6/128c SL</v>
          </cell>
          <cell r="C403" t="str">
            <v>DTPC_UNITS</v>
          </cell>
          <cell r="D403">
            <v>1290</v>
          </cell>
          <cell r="E403">
            <v>2848</v>
          </cell>
          <cell r="F403">
            <v>1329</v>
          </cell>
          <cell r="G403">
            <v>838.57</v>
          </cell>
        </row>
        <row r="404">
          <cell r="A404" t="str">
            <v>470001-144</v>
          </cell>
          <cell r="B404" t="str">
            <v>Deskpro EN Series SDT P733/10e/6/128c HE</v>
          </cell>
          <cell r="C404" t="str">
            <v>DTPC_UNITS</v>
          </cell>
          <cell r="D404">
            <v>1290</v>
          </cell>
          <cell r="E404">
            <v>2848</v>
          </cell>
          <cell r="F404">
            <v>1329</v>
          </cell>
          <cell r="G404">
            <v>775.27</v>
          </cell>
        </row>
        <row r="405">
          <cell r="A405" t="str">
            <v>470001-276</v>
          </cell>
          <cell r="B405" t="str">
            <v>Deskpro EN Series SDT P866/20e/6/128cv TURK</v>
          </cell>
          <cell r="C405" t="str">
            <v>DTPC_UNITS</v>
          </cell>
          <cell r="D405">
            <v>1740</v>
          </cell>
          <cell r="E405">
            <v>3841</v>
          </cell>
          <cell r="F405">
            <v>1792</v>
          </cell>
          <cell r="G405" t="e">
            <v>#N/A</v>
          </cell>
        </row>
        <row r="406">
          <cell r="A406" t="str">
            <v>470001-277</v>
          </cell>
          <cell r="B406" t="str">
            <v>Deskpro EN Series SDT P866/20e/6/128cv GRK</v>
          </cell>
          <cell r="C406" t="str">
            <v>DTPC_UNITS</v>
          </cell>
          <cell r="D406">
            <v>1740</v>
          </cell>
          <cell r="E406">
            <v>3841</v>
          </cell>
          <cell r="F406">
            <v>1792</v>
          </cell>
          <cell r="G406">
            <v>1139.0899999999999</v>
          </cell>
        </row>
        <row r="407">
          <cell r="A407" t="str">
            <v>470001-279</v>
          </cell>
          <cell r="B407" t="str">
            <v>Deskpro EN Series SDT P866/20e/6/128cv ARAB</v>
          </cell>
          <cell r="C407" t="str">
            <v>DTPC_UNITS</v>
          </cell>
          <cell r="D407">
            <v>1740</v>
          </cell>
          <cell r="E407">
            <v>3841</v>
          </cell>
          <cell r="F407">
            <v>1792</v>
          </cell>
          <cell r="G407" t="e">
            <v>#N/A</v>
          </cell>
        </row>
        <row r="408">
          <cell r="A408" t="str">
            <v>470001-281</v>
          </cell>
          <cell r="B408" t="str">
            <v>Deskpro EN Series SDT P866/20e/6/128cv GR</v>
          </cell>
          <cell r="C408" t="str">
            <v>DTPC_UNITS</v>
          </cell>
          <cell r="D408">
            <v>1740</v>
          </cell>
          <cell r="E408">
            <v>3841</v>
          </cell>
          <cell r="F408">
            <v>1792</v>
          </cell>
          <cell r="G408">
            <v>1139.0899999999999</v>
          </cell>
        </row>
        <row r="409">
          <cell r="A409" t="str">
            <v>470001-282</v>
          </cell>
          <cell r="B409" t="str">
            <v>Deskpro EN Series SDT P866/20e/6/128cv CZECH</v>
          </cell>
          <cell r="C409" t="str">
            <v>DTPC_UNITS</v>
          </cell>
          <cell r="D409">
            <v>1740</v>
          </cell>
          <cell r="E409">
            <v>3841</v>
          </cell>
          <cell r="F409">
            <v>1792</v>
          </cell>
          <cell r="G409" t="e">
            <v>#N/A</v>
          </cell>
        </row>
        <row r="410">
          <cell r="A410" t="str">
            <v>470001-283</v>
          </cell>
          <cell r="B410" t="str">
            <v>Deskpro EN Series SDT P866/20e/6/128cv SLOV</v>
          </cell>
          <cell r="C410" t="str">
            <v>DTPC_UNITS</v>
          </cell>
          <cell r="D410">
            <v>1740</v>
          </cell>
          <cell r="E410">
            <v>3841</v>
          </cell>
          <cell r="F410">
            <v>1792</v>
          </cell>
          <cell r="G410">
            <v>1213.31</v>
          </cell>
        </row>
        <row r="411">
          <cell r="A411" t="str">
            <v>470001-284</v>
          </cell>
          <cell r="B411" t="str">
            <v>Deskpro EN Series SDT P866/20e/6/128cv POL</v>
          </cell>
          <cell r="C411" t="str">
            <v>DTPC_UNITS</v>
          </cell>
          <cell r="D411">
            <v>1740</v>
          </cell>
          <cell r="E411">
            <v>3841</v>
          </cell>
          <cell r="F411">
            <v>1792</v>
          </cell>
          <cell r="G411">
            <v>1139.0899999999999</v>
          </cell>
        </row>
        <row r="412">
          <cell r="A412" t="str">
            <v>470001-285</v>
          </cell>
          <cell r="B412" t="str">
            <v>Deskpro EN Series SDT P866/20e/6/128cv RUSS</v>
          </cell>
          <cell r="C412" t="str">
            <v>DTPC_UNITS</v>
          </cell>
          <cell r="D412">
            <v>1740</v>
          </cell>
          <cell r="E412">
            <v>3841</v>
          </cell>
          <cell r="F412">
            <v>1792</v>
          </cell>
          <cell r="G412">
            <v>1139.0899999999999</v>
          </cell>
        </row>
        <row r="413">
          <cell r="A413" t="str">
            <v>470001-292</v>
          </cell>
          <cell r="B413" t="str">
            <v>Deskpro EN Series SDT P866/20e/6/128cv EUROA4</v>
          </cell>
          <cell r="C413" t="str">
            <v>DTPC_UNITS</v>
          </cell>
          <cell r="D413">
            <v>1740</v>
          </cell>
          <cell r="E413">
            <v>3841</v>
          </cell>
          <cell r="F413">
            <v>1792</v>
          </cell>
          <cell r="G413">
            <v>1183.19</v>
          </cell>
        </row>
        <row r="414">
          <cell r="A414" t="str">
            <v>470001-300</v>
          </cell>
          <cell r="B414" t="str">
            <v>Deskpro EN Series SDT P866/20e/6/128cv SL</v>
          </cell>
          <cell r="C414" t="str">
            <v>DTPC_UNITS</v>
          </cell>
          <cell r="D414">
            <v>1740</v>
          </cell>
          <cell r="E414">
            <v>3841</v>
          </cell>
          <cell r="F414">
            <v>1792</v>
          </cell>
          <cell r="G414">
            <v>1213.31</v>
          </cell>
        </row>
        <row r="415">
          <cell r="A415" t="str">
            <v>470001-301</v>
          </cell>
          <cell r="B415" t="str">
            <v>Deskpro EN Series SDT P866/20e/6/128cv HE</v>
          </cell>
          <cell r="C415" t="str">
            <v>DTPC_UNITS</v>
          </cell>
          <cell r="D415">
            <v>1740</v>
          </cell>
          <cell r="E415">
            <v>3841</v>
          </cell>
          <cell r="F415">
            <v>1792</v>
          </cell>
          <cell r="G415">
            <v>1176.1600000000001</v>
          </cell>
        </row>
        <row r="416">
          <cell r="A416" t="str">
            <v>470001-424</v>
          </cell>
          <cell r="B416" t="str">
            <v>Deskpro EN Series SFF P866/15e/6/128c TURK</v>
          </cell>
          <cell r="C416" t="str">
            <v>DTPC_UNITS</v>
          </cell>
          <cell r="D416">
            <v>1590</v>
          </cell>
          <cell r="E416">
            <v>3510</v>
          </cell>
          <cell r="F416">
            <v>1638</v>
          </cell>
          <cell r="G416" t="e">
            <v>#N/A</v>
          </cell>
        </row>
        <row r="417">
          <cell r="A417" t="str">
            <v>470001-425</v>
          </cell>
          <cell r="B417" t="str">
            <v>Deskpro EN Series SFF P866/15e/6/128c GRK</v>
          </cell>
          <cell r="C417" t="str">
            <v>DTPC_UNITS</v>
          </cell>
          <cell r="D417">
            <v>1590</v>
          </cell>
          <cell r="E417">
            <v>3510</v>
          </cell>
          <cell r="F417">
            <v>1638</v>
          </cell>
          <cell r="G417">
            <v>2193.1</v>
          </cell>
        </row>
        <row r="418">
          <cell r="A418" t="str">
            <v>470001-426</v>
          </cell>
          <cell r="B418" t="str">
            <v>Deskpro EN Series SFF P866/15e/6/128c ARAB</v>
          </cell>
          <cell r="C418" t="str">
            <v>DTPC_UNITS</v>
          </cell>
          <cell r="D418">
            <v>1590</v>
          </cell>
          <cell r="E418">
            <v>3510</v>
          </cell>
          <cell r="F418">
            <v>1638</v>
          </cell>
          <cell r="G418" t="e">
            <v>#N/A</v>
          </cell>
        </row>
        <row r="419">
          <cell r="A419" t="str">
            <v>470001-432</v>
          </cell>
          <cell r="B419" t="str">
            <v>Deskpro EN Series SFF P866/15e/6/128c HUNG</v>
          </cell>
          <cell r="C419" t="str">
            <v>DTPC_UNITS</v>
          </cell>
          <cell r="D419">
            <v>1590</v>
          </cell>
          <cell r="E419">
            <v>3510</v>
          </cell>
          <cell r="F419">
            <v>1638</v>
          </cell>
          <cell r="G419">
            <v>2186.69</v>
          </cell>
        </row>
        <row r="420">
          <cell r="A420" t="str">
            <v>470001-436</v>
          </cell>
          <cell r="B420" t="str">
            <v>Deskpro EN Series SFF P866/15e/6/128c CZECH</v>
          </cell>
          <cell r="C420" t="str">
            <v>DTPC_UNITS</v>
          </cell>
          <cell r="D420">
            <v>1590</v>
          </cell>
          <cell r="E420">
            <v>3510</v>
          </cell>
          <cell r="F420">
            <v>1638</v>
          </cell>
          <cell r="G420" t="e">
            <v>#N/A</v>
          </cell>
        </row>
        <row r="421">
          <cell r="A421" t="str">
            <v>470001-439</v>
          </cell>
          <cell r="B421" t="str">
            <v>Deskpro EN Series SFF P866/15e/6/128c SLOV</v>
          </cell>
          <cell r="C421" t="str">
            <v>DTPC_UNITS</v>
          </cell>
          <cell r="D421">
            <v>1590</v>
          </cell>
          <cell r="E421">
            <v>3510</v>
          </cell>
          <cell r="F421">
            <v>1638</v>
          </cell>
          <cell r="G421">
            <v>1186.7</v>
          </cell>
        </row>
        <row r="422">
          <cell r="A422" t="str">
            <v>470001-441</v>
          </cell>
          <cell r="B422" t="str">
            <v>Deskpro EN Series SFF P866/15e/6/128c POL</v>
          </cell>
          <cell r="C422" t="str">
            <v>DTPC_UNITS</v>
          </cell>
          <cell r="D422">
            <v>1590</v>
          </cell>
          <cell r="E422">
            <v>3510</v>
          </cell>
          <cell r="F422">
            <v>1638</v>
          </cell>
          <cell r="G422">
            <v>2193.1</v>
          </cell>
        </row>
        <row r="423">
          <cell r="A423" t="str">
            <v>470001-443</v>
          </cell>
          <cell r="B423" t="str">
            <v>Deskpro EN Series SFF P866/15e/6/128c RUSS</v>
          </cell>
          <cell r="C423" t="str">
            <v>DTPC_UNITS</v>
          </cell>
          <cell r="D423">
            <v>1590</v>
          </cell>
          <cell r="E423">
            <v>3510</v>
          </cell>
          <cell r="F423">
            <v>1638</v>
          </cell>
          <cell r="G423">
            <v>2193.1</v>
          </cell>
        </row>
        <row r="424">
          <cell r="A424" t="str">
            <v>470001-459</v>
          </cell>
          <cell r="B424" t="str">
            <v>Deskpro EN Series SFF P866/15e/6/128c EUROA4</v>
          </cell>
          <cell r="C424" t="str">
            <v>DTPC_UNITS</v>
          </cell>
          <cell r="D424">
            <v>1590</v>
          </cell>
          <cell r="E424">
            <v>3510</v>
          </cell>
          <cell r="F424">
            <v>1638</v>
          </cell>
          <cell r="G424">
            <v>1112.92</v>
          </cell>
        </row>
        <row r="425">
          <cell r="A425" t="str">
            <v>470001-477</v>
          </cell>
          <cell r="B425" t="str">
            <v>Deskpro EN Series SFF P866/15e/6/128c SL</v>
          </cell>
          <cell r="C425" t="str">
            <v>DTPC_UNITS</v>
          </cell>
          <cell r="D425">
            <v>1590</v>
          </cell>
          <cell r="E425">
            <v>3510</v>
          </cell>
          <cell r="F425">
            <v>1638</v>
          </cell>
          <cell r="G425">
            <v>1143.04</v>
          </cell>
        </row>
        <row r="426">
          <cell r="A426" t="str">
            <v>470001-479</v>
          </cell>
          <cell r="B426" t="str">
            <v>Deskpro EN Series SFF P866/15e/6/128c HE</v>
          </cell>
          <cell r="C426" t="str">
            <v>DTPC_UNITS</v>
          </cell>
          <cell r="D426">
            <v>1590</v>
          </cell>
          <cell r="E426">
            <v>3510</v>
          </cell>
          <cell r="F426">
            <v>1638</v>
          </cell>
          <cell r="G426">
            <v>2181.2800000000002</v>
          </cell>
        </row>
        <row r="427">
          <cell r="A427" t="str">
            <v>470001-536</v>
          </cell>
          <cell r="B427" t="str">
            <v>Deskpro EN Series SFF P866/20e/6/128cv TURK</v>
          </cell>
          <cell r="C427" t="str">
            <v>DTPC_UNITS</v>
          </cell>
          <cell r="D427">
            <v>1680</v>
          </cell>
          <cell r="E427">
            <v>3709</v>
          </cell>
          <cell r="F427">
            <v>1730</v>
          </cell>
          <cell r="G427" t="e">
            <v>#N/A</v>
          </cell>
        </row>
        <row r="428">
          <cell r="A428" t="str">
            <v>470001-540</v>
          </cell>
          <cell r="B428" t="str">
            <v>Deskpro EN Series SFF P866/20e/6/128cv GRK</v>
          </cell>
          <cell r="C428" t="str">
            <v>DTPC_UNITS</v>
          </cell>
          <cell r="D428">
            <v>1680</v>
          </cell>
          <cell r="E428">
            <v>3709</v>
          </cell>
          <cell r="F428">
            <v>1730</v>
          </cell>
          <cell r="G428">
            <v>2236.77</v>
          </cell>
        </row>
        <row r="429">
          <cell r="A429" t="str">
            <v>470001-545</v>
          </cell>
          <cell r="B429" t="str">
            <v>Deskpro EN Series SFF P866/20e/6/128cv ARAB</v>
          </cell>
          <cell r="C429" t="str">
            <v>DTPC_UNITS</v>
          </cell>
          <cell r="D429">
            <v>1680</v>
          </cell>
          <cell r="E429">
            <v>3709</v>
          </cell>
          <cell r="F429">
            <v>1730</v>
          </cell>
          <cell r="G429" t="e">
            <v>#N/A</v>
          </cell>
        </row>
        <row r="430">
          <cell r="A430" t="str">
            <v>470001-552</v>
          </cell>
          <cell r="B430" t="str">
            <v>Deskpro EN Series SFF P866/20e/6/128cv HUNG</v>
          </cell>
          <cell r="C430" t="str">
            <v>DTPC_UNITS</v>
          </cell>
          <cell r="D430">
            <v>1680</v>
          </cell>
          <cell r="E430">
            <v>3709</v>
          </cell>
          <cell r="F430">
            <v>1730</v>
          </cell>
          <cell r="G430">
            <v>2230.36</v>
          </cell>
        </row>
        <row r="431">
          <cell r="A431" t="str">
            <v>470001-597</v>
          </cell>
          <cell r="B431" t="str">
            <v>Deskpro EN Series SFF P866/20e/6/128cv CZECH</v>
          </cell>
          <cell r="C431" t="str">
            <v>DTPC_UNITS</v>
          </cell>
          <cell r="D431">
            <v>1680</v>
          </cell>
          <cell r="E431">
            <v>3709</v>
          </cell>
          <cell r="F431">
            <v>1730</v>
          </cell>
          <cell r="G431" t="e">
            <v>#N/A</v>
          </cell>
        </row>
        <row r="432">
          <cell r="A432" t="str">
            <v>470001-606</v>
          </cell>
          <cell r="B432" t="str">
            <v>Deskpro EN Series SFF P866/20e/6/128cv SLOV</v>
          </cell>
          <cell r="C432" t="str">
            <v>DTPC_UNITS</v>
          </cell>
          <cell r="D432">
            <v>1680</v>
          </cell>
          <cell r="E432">
            <v>3709</v>
          </cell>
          <cell r="F432">
            <v>1730</v>
          </cell>
          <cell r="G432">
            <v>1200.8699999999999</v>
          </cell>
        </row>
        <row r="433">
          <cell r="A433" t="str">
            <v>470001-608</v>
          </cell>
          <cell r="B433" t="str">
            <v>Deskpro EN Series SFF P866/20e/6/128cv POL</v>
          </cell>
          <cell r="C433" t="str">
            <v>DTPC_UNITS</v>
          </cell>
          <cell r="D433">
            <v>1680</v>
          </cell>
          <cell r="E433">
            <v>3709</v>
          </cell>
          <cell r="F433">
            <v>1730</v>
          </cell>
          <cell r="G433">
            <v>2236.77</v>
          </cell>
        </row>
        <row r="434">
          <cell r="A434" t="str">
            <v>470001-614</v>
          </cell>
          <cell r="B434" t="str">
            <v>Deskpro EN Series SFF P866/20e/6/128cv RUSS</v>
          </cell>
          <cell r="C434" t="str">
            <v>DTPC_UNITS</v>
          </cell>
          <cell r="D434">
            <v>1680</v>
          </cell>
          <cell r="E434">
            <v>3709</v>
          </cell>
          <cell r="F434">
            <v>1730</v>
          </cell>
          <cell r="G434">
            <v>2236.77</v>
          </cell>
        </row>
        <row r="435">
          <cell r="A435" t="str">
            <v>470001-634</v>
          </cell>
          <cell r="B435" t="str">
            <v>Deskpro EN Series SFF P866/20e/6/128cv EUROA4</v>
          </cell>
          <cell r="C435" t="str">
            <v>DTPC_UNITS</v>
          </cell>
          <cell r="D435">
            <v>1680</v>
          </cell>
          <cell r="E435">
            <v>3709</v>
          </cell>
          <cell r="F435">
            <v>1730</v>
          </cell>
          <cell r="G435">
            <v>1170.76</v>
          </cell>
        </row>
        <row r="436">
          <cell r="A436" t="str">
            <v>470001-649</v>
          </cell>
          <cell r="B436" t="str">
            <v>Deskpro EN Series SFF P866/20e/6/128cv SL</v>
          </cell>
          <cell r="C436" t="str">
            <v>DTPC_UNITS</v>
          </cell>
          <cell r="D436">
            <v>1680</v>
          </cell>
          <cell r="E436">
            <v>3709</v>
          </cell>
          <cell r="F436">
            <v>1730</v>
          </cell>
          <cell r="G436">
            <v>1200.8699999999999</v>
          </cell>
        </row>
        <row r="437">
          <cell r="A437" t="str">
            <v>470001-651</v>
          </cell>
          <cell r="B437" t="str">
            <v>Deskpro EN Series SFF P866/20e/6/128cv HE</v>
          </cell>
          <cell r="C437" t="str">
            <v>DTPC_UNITS</v>
          </cell>
          <cell r="D437">
            <v>1680</v>
          </cell>
          <cell r="E437">
            <v>3709</v>
          </cell>
          <cell r="F437">
            <v>1730</v>
          </cell>
          <cell r="G437">
            <v>2224.9499999999998</v>
          </cell>
        </row>
        <row r="438">
          <cell r="A438" t="str">
            <v>470001-786</v>
          </cell>
          <cell r="B438" t="str">
            <v>Deskpro EN Series SFF P733/10e/6/128c TURK</v>
          </cell>
          <cell r="C438" t="str">
            <v>DTPC_UNITS</v>
          </cell>
          <cell r="D438">
            <v>1245</v>
          </cell>
          <cell r="E438">
            <v>2747</v>
          </cell>
          <cell r="F438">
            <v>1282</v>
          </cell>
          <cell r="G438" t="e">
            <v>#N/A</v>
          </cell>
        </row>
        <row r="439">
          <cell r="A439" t="str">
            <v>470001-789</v>
          </cell>
          <cell r="B439" t="str">
            <v>Deskpro EN Series SFF P733/10e/6/128c GRK</v>
          </cell>
          <cell r="C439" t="str">
            <v>DTPC_UNITS</v>
          </cell>
          <cell r="D439">
            <v>1245</v>
          </cell>
          <cell r="E439">
            <v>2747</v>
          </cell>
          <cell r="F439">
            <v>1282</v>
          </cell>
          <cell r="G439">
            <v>769.82</v>
          </cell>
        </row>
        <row r="440">
          <cell r="A440" t="str">
            <v>470001-796</v>
          </cell>
          <cell r="B440" t="str">
            <v>Deskpro EN Series SFF P733/10e/6/128c ARAB</v>
          </cell>
          <cell r="C440" t="str">
            <v>DTPC_UNITS</v>
          </cell>
          <cell r="D440">
            <v>1245</v>
          </cell>
          <cell r="E440">
            <v>2747</v>
          </cell>
          <cell r="F440">
            <v>1282</v>
          </cell>
          <cell r="G440">
            <v>767.49</v>
          </cell>
        </row>
        <row r="441">
          <cell r="A441" t="str">
            <v>470001-803</v>
          </cell>
          <cell r="B441" t="str">
            <v>Deskpro EN Series SFF P733/10e/6/128c HUNG</v>
          </cell>
          <cell r="C441" t="str">
            <v>DTPC_UNITS</v>
          </cell>
          <cell r="D441">
            <v>1245</v>
          </cell>
          <cell r="E441">
            <v>2747</v>
          </cell>
          <cell r="F441">
            <v>1282</v>
          </cell>
          <cell r="G441">
            <v>1869.4</v>
          </cell>
        </row>
        <row r="442">
          <cell r="A442" t="str">
            <v>470001-805</v>
          </cell>
          <cell r="B442" t="str">
            <v>Deskpro EN Series SFF P733/10e/6/128c CZECH</v>
          </cell>
          <cell r="C442" t="str">
            <v>DTPC_UNITS</v>
          </cell>
          <cell r="D442">
            <v>1245</v>
          </cell>
          <cell r="E442">
            <v>2747</v>
          </cell>
          <cell r="F442">
            <v>1282</v>
          </cell>
          <cell r="G442" t="e">
            <v>#N/A</v>
          </cell>
        </row>
        <row r="443">
          <cell r="A443" t="str">
            <v>470001-807</v>
          </cell>
          <cell r="B443" t="str">
            <v>Deskpro EN Series SFF P733/10e/6/128c SLOV</v>
          </cell>
          <cell r="C443" t="str">
            <v>DTPC_UNITS</v>
          </cell>
          <cell r="D443">
            <v>1245</v>
          </cell>
          <cell r="E443">
            <v>2747</v>
          </cell>
          <cell r="F443">
            <v>1282</v>
          </cell>
          <cell r="G443">
            <v>819.86</v>
          </cell>
        </row>
        <row r="444">
          <cell r="A444" t="str">
            <v>470001-809</v>
          </cell>
          <cell r="B444" t="str">
            <v>Deskpro EN Series SFF P733/10e/6/128c POL</v>
          </cell>
          <cell r="C444" t="str">
            <v>DTPC_UNITS</v>
          </cell>
          <cell r="D444">
            <v>1245</v>
          </cell>
          <cell r="E444">
            <v>2747</v>
          </cell>
          <cell r="F444">
            <v>1282</v>
          </cell>
          <cell r="G444">
            <v>1875.81</v>
          </cell>
        </row>
        <row r="445">
          <cell r="A445" t="str">
            <v>470001-811</v>
          </cell>
          <cell r="B445" t="str">
            <v>Deskpro EN Series SFF P733/10e/6/128c RUSS</v>
          </cell>
          <cell r="C445" t="str">
            <v>DTPC_UNITS</v>
          </cell>
          <cell r="D445">
            <v>1245</v>
          </cell>
          <cell r="E445">
            <v>2747</v>
          </cell>
          <cell r="F445">
            <v>1282</v>
          </cell>
          <cell r="G445">
            <v>1875.81</v>
          </cell>
        </row>
        <row r="446">
          <cell r="A446" t="str">
            <v>470001-851</v>
          </cell>
          <cell r="B446" t="str">
            <v>Deskpro EN Series SFF P733/10e/6/128c EUROA4</v>
          </cell>
          <cell r="C446" t="str">
            <v>DTPC_UNITS</v>
          </cell>
          <cell r="D446">
            <v>1245</v>
          </cell>
          <cell r="E446">
            <v>2747</v>
          </cell>
          <cell r="F446">
            <v>1282</v>
          </cell>
          <cell r="G446">
            <v>793.74</v>
          </cell>
        </row>
        <row r="447">
          <cell r="A447" t="str">
            <v>470001-925</v>
          </cell>
          <cell r="B447" t="str">
            <v>Deskpro EN Series SFF P733/10e/6/128c SL</v>
          </cell>
          <cell r="C447" t="str">
            <v>DTPC_UNITS</v>
          </cell>
          <cell r="D447">
            <v>1245</v>
          </cell>
          <cell r="E447">
            <v>2747</v>
          </cell>
          <cell r="F447">
            <v>1282</v>
          </cell>
          <cell r="G447">
            <v>823.86</v>
          </cell>
        </row>
        <row r="448">
          <cell r="A448" t="str">
            <v>470001-928</v>
          </cell>
          <cell r="B448" t="str">
            <v>Deskpro EN Series SFF P733/10e/6/128c HE</v>
          </cell>
          <cell r="C448" t="str">
            <v>DTPC_UNITS</v>
          </cell>
          <cell r="D448">
            <v>1245</v>
          </cell>
          <cell r="E448">
            <v>2747</v>
          </cell>
          <cell r="F448">
            <v>1282</v>
          </cell>
          <cell r="G448">
            <v>1869.4</v>
          </cell>
        </row>
        <row r="449">
          <cell r="A449" t="str">
            <v>470001-998</v>
          </cell>
          <cell r="B449" t="str">
            <v>Deskpro EN Series SFF P866/15e/9/128c TURK</v>
          </cell>
          <cell r="C449" t="str">
            <v>DTPC_UNITS</v>
          </cell>
          <cell r="D449">
            <v>1520</v>
          </cell>
          <cell r="E449">
            <v>3356</v>
          </cell>
          <cell r="F449">
            <v>1566</v>
          </cell>
          <cell r="G449" t="e">
            <v>#N/A</v>
          </cell>
        </row>
        <row r="450">
          <cell r="A450" t="str">
            <v>470002-000</v>
          </cell>
          <cell r="B450" t="str">
            <v>Deskpro EN Series SFF P866/15e/9/128c GRK</v>
          </cell>
          <cell r="C450" t="str">
            <v>DTPC_UNITS</v>
          </cell>
          <cell r="D450">
            <v>1520</v>
          </cell>
          <cell r="E450">
            <v>3356</v>
          </cell>
          <cell r="F450">
            <v>1566</v>
          </cell>
          <cell r="G450">
            <v>1104.7</v>
          </cell>
        </row>
        <row r="451">
          <cell r="A451" t="str">
            <v>470002-005</v>
          </cell>
          <cell r="B451" t="str">
            <v>Deskpro EN Series SFF P866/15e/9/128c ARAB</v>
          </cell>
          <cell r="C451" t="str">
            <v>DTPC_UNITS</v>
          </cell>
          <cell r="D451">
            <v>1520</v>
          </cell>
          <cell r="E451">
            <v>3356</v>
          </cell>
          <cell r="F451">
            <v>1566</v>
          </cell>
          <cell r="G451">
            <v>1104.7</v>
          </cell>
        </row>
        <row r="452">
          <cell r="A452" t="str">
            <v>470002-011</v>
          </cell>
          <cell r="B452" t="str">
            <v>Deskpro EN Series SFF P866/15e/9/128c HUNG</v>
          </cell>
          <cell r="C452" t="str">
            <v>DTPC_UNITS</v>
          </cell>
          <cell r="D452">
            <v>1520</v>
          </cell>
          <cell r="E452">
            <v>3356</v>
          </cell>
          <cell r="F452">
            <v>1566</v>
          </cell>
          <cell r="G452">
            <v>1104.7</v>
          </cell>
        </row>
        <row r="453">
          <cell r="A453" t="str">
            <v>470002-078</v>
          </cell>
          <cell r="B453" t="str">
            <v>Deskpro EN Series SFF P866/15e/9/128c CZECH</v>
          </cell>
          <cell r="C453" t="str">
            <v>DTPC_UNITS</v>
          </cell>
          <cell r="D453">
            <v>1520</v>
          </cell>
          <cell r="E453">
            <v>3356</v>
          </cell>
          <cell r="F453">
            <v>1566</v>
          </cell>
          <cell r="G453" t="e">
            <v>#N/A</v>
          </cell>
        </row>
        <row r="454">
          <cell r="A454" t="str">
            <v>470002-082</v>
          </cell>
          <cell r="B454" t="str">
            <v>Deskpro EN Series SFF P866/15e/9/128c SLOV</v>
          </cell>
          <cell r="C454" t="str">
            <v>DTPC_UNITS</v>
          </cell>
          <cell r="D454">
            <v>1520</v>
          </cell>
          <cell r="E454">
            <v>3356</v>
          </cell>
          <cell r="F454">
            <v>1566</v>
          </cell>
          <cell r="G454">
            <v>1104.7</v>
          </cell>
        </row>
        <row r="455">
          <cell r="A455" t="str">
            <v>470002-086</v>
          </cell>
          <cell r="B455" t="str">
            <v>Deskpro EN Series SFF P866/15e/9/128c POL</v>
          </cell>
          <cell r="C455" t="str">
            <v>DTPC_UNITS</v>
          </cell>
          <cell r="D455">
            <v>1520</v>
          </cell>
          <cell r="E455">
            <v>3356</v>
          </cell>
          <cell r="F455">
            <v>1566</v>
          </cell>
          <cell r="G455">
            <v>1084.43</v>
          </cell>
        </row>
        <row r="456">
          <cell r="A456" t="str">
            <v>470002-090</v>
          </cell>
          <cell r="B456" t="str">
            <v>Deskpro EN Series SFF P866/15e/9/128c RUSS</v>
          </cell>
          <cell r="C456" t="str">
            <v>DTPC_UNITS</v>
          </cell>
          <cell r="D456">
            <v>1520</v>
          </cell>
          <cell r="E456">
            <v>3356</v>
          </cell>
          <cell r="F456">
            <v>1566</v>
          </cell>
          <cell r="G456">
            <v>1104.7</v>
          </cell>
        </row>
        <row r="457">
          <cell r="A457" t="str">
            <v>470002-113</v>
          </cell>
          <cell r="B457" t="str">
            <v>Deskpro EN Series SFF P866/15e/9/128c EUROA4</v>
          </cell>
          <cell r="C457" t="str">
            <v>DTPC_UNITS</v>
          </cell>
          <cell r="D457">
            <v>1520</v>
          </cell>
          <cell r="E457">
            <v>3356</v>
          </cell>
          <cell r="F457">
            <v>1566</v>
          </cell>
          <cell r="G457">
            <v>1112.92</v>
          </cell>
        </row>
        <row r="458">
          <cell r="A458" t="str">
            <v>470002-138</v>
          </cell>
          <cell r="B458" t="str">
            <v>Deskpro EN Series SFF P866/15e/9/128c SL</v>
          </cell>
          <cell r="C458" t="str">
            <v>DTPC_UNITS</v>
          </cell>
          <cell r="D458">
            <v>1520</v>
          </cell>
          <cell r="E458">
            <v>3356</v>
          </cell>
          <cell r="F458">
            <v>1566</v>
          </cell>
          <cell r="G458">
            <v>1104.7</v>
          </cell>
        </row>
        <row r="459">
          <cell r="A459" t="str">
            <v>470002-142</v>
          </cell>
          <cell r="B459" t="str">
            <v>Deskpro EN Series SFF P866/15e/9/128c HE</v>
          </cell>
          <cell r="C459" t="str">
            <v>DTPC_UNITS</v>
          </cell>
          <cell r="D459">
            <v>1520</v>
          </cell>
          <cell r="E459">
            <v>3356</v>
          </cell>
          <cell r="F459">
            <v>1566</v>
          </cell>
          <cell r="G459">
            <v>1104.7</v>
          </cell>
        </row>
        <row r="460">
          <cell r="A460" t="str">
            <v>470002-221</v>
          </cell>
          <cell r="B460" t="str">
            <v>Deskpro EN Series SFF P733/10e/9/64 TURK</v>
          </cell>
          <cell r="C460" t="str">
            <v>DTPC_UNITS</v>
          </cell>
          <cell r="D460">
            <v>1060</v>
          </cell>
          <cell r="E460">
            <v>2340</v>
          </cell>
          <cell r="F460">
            <v>1092</v>
          </cell>
          <cell r="G460" t="e">
            <v>#N/A</v>
          </cell>
        </row>
        <row r="461">
          <cell r="A461" t="str">
            <v>470002-222</v>
          </cell>
          <cell r="B461" t="str">
            <v>Deskpro EN Series SFF P733/10e/9/64 GRK</v>
          </cell>
          <cell r="C461" t="str">
            <v>DTPC_UNITS</v>
          </cell>
          <cell r="D461">
            <v>1060</v>
          </cell>
          <cell r="E461">
            <v>2340</v>
          </cell>
          <cell r="F461">
            <v>1092</v>
          </cell>
          <cell r="G461">
            <v>690.14</v>
          </cell>
        </row>
        <row r="462">
          <cell r="A462" t="str">
            <v>470002-226</v>
          </cell>
          <cell r="B462" t="str">
            <v>Deskpro EN Series SFF P733/10e/9/64 ARAB</v>
          </cell>
          <cell r="C462" t="str">
            <v>DTPC_UNITS</v>
          </cell>
          <cell r="D462">
            <v>1060</v>
          </cell>
          <cell r="E462">
            <v>2340</v>
          </cell>
          <cell r="F462">
            <v>1092</v>
          </cell>
          <cell r="G462">
            <v>690.14</v>
          </cell>
        </row>
        <row r="463">
          <cell r="A463" t="str">
            <v>470002-238</v>
          </cell>
          <cell r="B463" t="str">
            <v>Deskpro EN Series SFF P733/10e/9/64 HUNG</v>
          </cell>
          <cell r="C463" t="str">
            <v>DTPC_UNITS</v>
          </cell>
          <cell r="D463">
            <v>1060</v>
          </cell>
          <cell r="E463">
            <v>2340</v>
          </cell>
          <cell r="F463">
            <v>1092</v>
          </cell>
          <cell r="G463">
            <v>690.14</v>
          </cell>
        </row>
        <row r="464">
          <cell r="A464" t="str">
            <v>470002-239</v>
          </cell>
          <cell r="B464" t="str">
            <v>Deskpro EN Series SFF P733/10e/9/64 CZECH</v>
          </cell>
          <cell r="C464" t="str">
            <v>DTPC_UNITS</v>
          </cell>
          <cell r="D464">
            <v>1060</v>
          </cell>
          <cell r="E464">
            <v>2340</v>
          </cell>
          <cell r="F464">
            <v>1092</v>
          </cell>
          <cell r="G464" t="e">
            <v>#N/A</v>
          </cell>
        </row>
        <row r="465">
          <cell r="A465" t="str">
            <v>470002-245</v>
          </cell>
          <cell r="B465" t="str">
            <v>Deskpro EN Series SFF P733/10e/9/64 SLOV</v>
          </cell>
          <cell r="C465" t="str">
            <v>DTPC_UNITS</v>
          </cell>
          <cell r="D465">
            <v>1060</v>
          </cell>
          <cell r="E465">
            <v>2340</v>
          </cell>
          <cell r="F465">
            <v>1092</v>
          </cell>
          <cell r="G465">
            <v>690.14</v>
          </cell>
        </row>
        <row r="466">
          <cell r="A466" t="str">
            <v>470002-248</v>
          </cell>
          <cell r="B466" t="str">
            <v>Deskpro EN Series SFF P733/10e/9/64 POL</v>
          </cell>
          <cell r="C466" t="str">
            <v>DTPC_UNITS</v>
          </cell>
          <cell r="D466">
            <v>1060</v>
          </cell>
          <cell r="E466">
            <v>2340</v>
          </cell>
          <cell r="F466">
            <v>1092</v>
          </cell>
          <cell r="G466">
            <v>689.87</v>
          </cell>
        </row>
        <row r="467">
          <cell r="A467" t="str">
            <v>470002-250</v>
          </cell>
          <cell r="B467" t="str">
            <v>Deskpro EN Series SFF P733/10e/9/64 RUSS</v>
          </cell>
          <cell r="C467" t="str">
            <v>DTPC_UNITS</v>
          </cell>
          <cell r="D467">
            <v>1060</v>
          </cell>
          <cell r="E467">
            <v>2340</v>
          </cell>
          <cell r="F467">
            <v>1092</v>
          </cell>
          <cell r="G467">
            <v>690.14</v>
          </cell>
        </row>
        <row r="468">
          <cell r="A468" t="str">
            <v>470002-276</v>
          </cell>
          <cell r="B468" t="str">
            <v>Deskpro EN Series SFF P733/10e/9/64 EUROA4</v>
          </cell>
          <cell r="C468" t="str">
            <v>DTPC_UNITS</v>
          </cell>
          <cell r="D468">
            <v>1060</v>
          </cell>
          <cell r="E468">
            <v>2340</v>
          </cell>
          <cell r="F468">
            <v>1092</v>
          </cell>
          <cell r="G468">
            <v>698.36</v>
          </cell>
        </row>
        <row r="469">
          <cell r="A469" t="str">
            <v>470002-310</v>
          </cell>
          <cell r="B469" t="str">
            <v>Deskpro EN Series SFF P733/10e/9/64 SL</v>
          </cell>
          <cell r="C469" t="str">
            <v>DTPC_UNITS</v>
          </cell>
          <cell r="D469">
            <v>1060</v>
          </cell>
          <cell r="E469">
            <v>2340</v>
          </cell>
          <cell r="F469">
            <v>1092</v>
          </cell>
          <cell r="G469">
            <v>690.14</v>
          </cell>
        </row>
        <row r="470">
          <cell r="A470" t="str">
            <v>470002-312</v>
          </cell>
          <cell r="B470" t="str">
            <v>Deskpro EN Series SFF P733/10e/9/64 HE</v>
          </cell>
          <cell r="C470" t="str">
            <v>DTPC_UNITS</v>
          </cell>
          <cell r="D470">
            <v>1060</v>
          </cell>
          <cell r="E470">
            <v>2340</v>
          </cell>
          <cell r="F470">
            <v>1092</v>
          </cell>
          <cell r="G470">
            <v>690.14</v>
          </cell>
        </row>
        <row r="471">
          <cell r="A471" t="str">
            <v>470002-436</v>
          </cell>
          <cell r="B471" t="str">
            <v>Deskpro EN Series SDT P733/10e/6/128cv TURK</v>
          </cell>
          <cell r="C471" t="str">
            <v>DTPC_UNITS</v>
          </cell>
          <cell r="D471">
            <v>1365</v>
          </cell>
          <cell r="E471">
            <v>3014</v>
          </cell>
          <cell r="F471">
            <v>1406</v>
          </cell>
          <cell r="G471" t="e">
            <v>#N/A</v>
          </cell>
        </row>
        <row r="472">
          <cell r="A472" t="str">
            <v>470002-448</v>
          </cell>
          <cell r="B472" t="str">
            <v>Deskpro EN Series SDT P733/10e/6/128cv GRK</v>
          </cell>
          <cell r="C472" t="str">
            <v>DTPC_UNITS</v>
          </cell>
          <cell r="D472">
            <v>1365</v>
          </cell>
          <cell r="E472">
            <v>3014</v>
          </cell>
          <cell r="F472">
            <v>1406</v>
          </cell>
          <cell r="G472">
            <v>828.93</v>
          </cell>
        </row>
        <row r="473">
          <cell r="A473" t="str">
            <v>470002-450</v>
          </cell>
          <cell r="B473" t="str">
            <v>Deskpro EN Series SFF C600/10e/9/64 TURK</v>
          </cell>
          <cell r="C473" t="str">
            <v>DTPC_UNITS</v>
          </cell>
          <cell r="D473">
            <v>850</v>
          </cell>
          <cell r="E473">
            <v>1877</v>
          </cell>
          <cell r="F473">
            <v>876</v>
          </cell>
          <cell r="G473" t="e">
            <v>#N/A</v>
          </cell>
        </row>
        <row r="474">
          <cell r="A474" t="str">
            <v>470002-459</v>
          </cell>
          <cell r="B474" t="str">
            <v>Deskpro EN Series SFF C600/10e/9/64 GRK</v>
          </cell>
          <cell r="C474" t="str">
            <v>DTPC_UNITS</v>
          </cell>
          <cell r="D474">
            <v>850</v>
          </cell>
          <cell r="E474">
            <v>1877</v>
          </cell>
          <cell r="F474">
            <v>876</v>
          </cell>
          <cell r="G474">
            <v>647</v>
          </cell>
        </row>
        <row r="475">
          <cell r="A475" t="str">
            <v>470002-462</v>
          </cell>
          <cell r="B475" t="str">
            <v>Deskpro EN Series SDT P733/10e/6/128cv ARAB</v>
          </cell>
          <cell r="C475" t="str">
            <v>DTPC_UNITS</v>
          </cell>
          <cell r="D475">
            <v>1365</v>
          </cell>
          <cell r="E475">
            <v>3014</v>
          </cell>
          <cell r="F475">
            <v>1406</v>
          </cell>
          <cell r="G475">
            <v>828.93</v>
          </cell>
        </row>
        <row r="476">
          <cell r="A476" t="str">
            <v>470002-481</v>
          </cell>
          <cell r="B476" t="str">
            <v>Deskpro EN Series SFF C600/10e/9/64 ARAB</v>
          </cell>
          <cell r="C476" t="str">
            <v>DTPC_UNITS</v>
          </cell>
          <cell r="D476">
            <v>850</v>
          </cell>
          <cell r="E476">
            <v>1877</v>
          </cell>
          <cell r="F476">
            <v>876</v>
          </cell>
          <cell r="G476">
            <v>540.54</v>
          </cell>
        </row>
        <row r="477">
          <cell r="A477" t="str">
            <v>470002-485</v>
          </cell>
          <cell r="B477" t="str">
            <v>Deskpro EN Series SDT P733/10e/6/128cv HUNG</v>
          </cell>
          <cell r="C477" t="str">
            <v>DTPC_UNITS</v>
          </cell>
          <cell r="D477">
            <v>1365</v>
          </cell>
          <cell r="E477">
            <v>3014</v>
          </cell>
          <cell r="F477">
            <v>1406</v>
          </cell>
          <cell r="G477" t="e">
            <v>#N/A</v>
          </cell>
        </row>
        <row r="478">
          <cell r="A478" t="str">
            <v>470002-490</v>
          </cell>
          <cell r="B478" t="str">
            <v>Deskpro EN Series SDT P733/10e/6/128cv CZECH</v>
          </cell>
          <cell r="C478" t="str">
            <v>DTPC_UNITS</v>
          </cell>
          <cell r="D478">
            <v>1365</v>
          </cell>
          <cell r="E478">
            <v>3014</v>
          </cell>
          <cell r="F478">
            <v>1406</v>
          </cell>
          <cell r="G478" t="e">
            <v>#N/A</v>
          </cell>
        </row>
        <row r="479">
          <cell r="A479" t="str">
            <v>470002-496</v>
          </cell>
          <cell r="B479" t="str">
            <v>Deskpro EN Series SDT P733/10e/6/128cv SLOV</v>
          </cell>
          <cell r="C479" t="str">
            <v>DTPC_UNITS</v>
          </cell>
          <cell r="D479">
            <v>1365</v>
          </cell>
          <cell r="E479">
            <v>3014</v>
          </cell>
          <cell r="F479">
            <v>1406</v>
          </cell>
          <cell r="G479">
            <v>880.23</v>
          </cell>
        </row>
        <row r="480">
          <cell r="A480" t="str">
            <v>470002-501</v>
          </cell>
          <cell r="B480" t="str">
            <v>Deskpro EN Series SDT P733/10e/6/128cv POL</v>
          </cell>
          <cell r="C480" t="str">
            <v>DTPC_UNITS</v>
          </cell>
          <cell r="D480">
            <v>1365</v>
          </cell>
          <cell r="E480">
            <v>3014</v>
          </cell>
          <cell r="F480">
            <v>1406</v>
          </cell>
          <cell r="G480">
            <v>828.93</v>
          </cell>
        </row>
        <row r="481">
          <cell r="A481" t="str">
            <v>470002-505</v>
          </cell>
          <cell r="B481" t="str">
            <v>Deskpro EN Series SDT P733/10e/6/128cv RUSS</v>
          </cell>
          <cell r="C481" t="str">
            <v>DTPC_UNITS</v>
          </cell>
          <cell r="D481">
            <v>1365</v>
          </cell>
          <cell r="E481">
            <v>3014</v>
          </cell>
          <cell r="F481">
            <v>1406</v>
          </cell>
          <cell r="G481">
            <v>828.93</v>
          </cell>
        </row>
        <row r="482">
          <cell r="A482" t="str">
            <v>470002-509</v>
          </cell>
          <cell r="B482" t="str">
            <v>Deskpro EN Series SFF C600/10e/9/64 HUNG</v>
          </cell>
          <cell r="C482" t="str">
            <v>DTPC_UNITS</v>
          </cell>
          <cell r="D482">
            <v>850</v>
          </cell>
          <cell r="E482">
            <v>1877</v>
          </cell>
          <cell r="F482">
            <v>876</v>
          </cell>
          <cell r="G482">
            <v>558.12</v>
          </cell>
        </row>
        <row r="483">
          <cell r="A483" t="str">
            <v>470002-515</v>
          </cell>
          <cell r="B483" t="str">
            <v>Deskpro EN Series SFF C600/10e/9/64 CZECH</v>
          </cell>
          <cell r="C483" t="str">
            <v>DTPC_UNITS</v>
          </cell>
          <cell r="D483">
            <v>850</v>
          </cell>
          <cell r="E483">
            <v>1877</v>
          </cell>
          <cell r="F483">
            <v>876</v>
          </cell>
          <cell r="G483" t="e">
            <v>#N/A</v>
          </cell>
        </row>
        <row r="484">
          <cell r="A484" t="str">
            <v>470002-541</v>
          </cell>
          <cell r="B484" t="str">
            <v>Deskpro EN Series SDT P733/10e/6/128cv EUROA4</v>
          </cell>
          <cell r="C484" t="str">
            <v>DTPC_UNITS</v>
          </cell>
          <cell r="D484">
            <v>1365</v>
          </cell>
          <cell r="E484">
            <v>3014</v>
          </cell>
          <cell r="F484">
            <v>1406</v>
          </cell>
          <cell r="G484">
            <v>850.13</v>
          </cell>
        </row>
        <row r="485">
          <cell r="A485" t="str">
            <v>470002-548</v>
          </cell>
          <cell r="B485" t="str">
            <v>Deskpro EN Series SFF C600/10e/9/64 SLOV</v>
          </cell>
          <cell r="C485" t="str">
            <v>DTPC_UNITS</v>
          </cell>
          <cell r="D485">
            <v>850</v>
          </cell>
          <cell r="E485">
            <v>1877</v>
          </cell>
          <cell r="F485">
            <v>876</v>
          </cell>
          <cell r="G485">
            <v>647</v>
          </cell>
        </row>
        <row r="486">
          <cell r="A486" t="str">
            <v>470002-572</v>
          </cell>
          <cell r="B486" t="str">
            <v>Deskpro EN Series SFF C600/10e/9/64 POL</v>
          </cell>
          <cell r="C486" t="str">
            <v>DTPC_UNITS</v>
          </cell>
          <cell r="D486">
            <v>850</v>
          </cell>
          <cell r="E486">
            <v>1877</v>
          </cell>
          <cell r="F486">
            <v>876</v>
          </cell>
          <cell r="G486">
            <v>647</v>
          </cell>
        </row>
        <row r="487">
          <cell r="A487" t="str">
            <v>470002-579</v>
          </cell>
          <cell r="B487" t="str">
            <v>Deskpro EN Series SFF C600/10e/9/64 RUSS</v>
          </cell>
          <cell r="C487" t="str">
            <v>DTPC_UNITS</v>
          </cell>
          <cell r="D487">
            <v>850</v>
          </cell>
          <cell r="E487">
            <v>1877</v>
          </cell>
          <cell r="F487">
            <v>876</v>
          </cell>
          <cell r="G487">
            <v>647</v>
          </cell>
        </row>
        <row r="488">
          <cell r="A488" t="str">
            <v>470002-586</v>
          </cell>
          <cell r="B488" t="str">
            <v>Deskpro EN Series SFF P733/10e/6/128cv TURK</v>
          </cell>
          <cell r="C488" t="str">
            <v>DTPC_UNITS</v>
          </cell>
          <cell r="D488">
            <v>1310</v>
          </cell>
          <cell r="E488">
            <v>2892</v>
          </cell>
          <cell r="F488">
            <v>1349</v>
          </cell>
          <cell r="G488" t="e">
            <v>#N/A</v>
          </cell>
        </row>
        <row r="489">
          <cell r="A489" t="str">
            <v>470002-590</v>
          </cell>
          <cell r="B489" t="str">
            <v>Deskpro EN Series SFF P733/10e/6/128cv GRK</v>
          </cell>
          <cell r="C489" t="str">
            <v>DTPC_UNITS</v>
          </cell>
          <cell r="D489">
            <v>1310</v>
          </cell>
          <cell r="E489">
            <v>2892</v>
          </cell>
          <cell r="F489">
            <v>1349</v>
          </cell>
          <cell r="G489">
            <v>1924.89</v>
          </cell>
        </row>
        <row r="490">
          <cell r="A490" t="str">
            <v>470002-605</v>
          </cell>
          <cell r="B490" t="str">
            <v>Deskpro EN Series SFF P733/10e/6/128cv ARAB</v>
          </cell>
          <cell r="C490" t="str">
            <v>DTPC_UNITS</v>
          </cell>
          <cell r="D490">
            <v>1310</v>
          </cell>
          <cell r="E490">
            <v>2892</v>
          </cell>
          <cell r="F490">
            <v>1349</v>
          </cell>
          <cell r="G490">
            <v>1922.56</v>
          </cell>
        </row>
        <row r="491">
          <cell r="A491" t="str">
            <v>470002-607</v>
          </cell>
          <cell r="B491" t="str">
            <v>Deskpro EN Series SDT P733/10e/6/128cv SL</v>
          </cell>
          <cell r="C491" t="str">
            <v>DTPC_UNITS</v>
          </cell>
          <cell r="D491">
            <v>1365</v>
          </cell>
          <cell r="E491">
            <v>3014</v>
          </cell>
          <cell r="F491">
            <v>1406</v>
          </cell>
          <cell r="G491">
            <v>880.23</v>
          </cell>
        </row>
        <row r="492">
          <cell r="A492" t="str">
            <v>470002-612</v>
          </cell>
          <cell r="B492" t="str">
            <v>Deskpro EN Series SDT P733/10e/6/128cv HE</v>
          </cell>
          <cell r="C492" t="str">
            <v>DTPC_UNITS</v>
          </cell>
          <cell r="D492">
            <v>1365</v>
          </cell>
          <cell r="E492">
            <v>3014</v>
          </cell>
          <cell r="F492">
            <v>1406</v>
          </cell>
          <cell r="G492">
            <v>828.93</v>
          </cell>
        </row>
        <row r="493">
          <cell r="A493" t="str">
            <v>470002-629</v>
          </cell>
          <cell r="B493" t="str">
            <v>Deskpro EN Series SFF P733/10e/6/128cv CZECH</v>
          </cell>
          <cell r="C493" t="str">
            <v>DTPC_UNITS</v>
          </cell>
          <cell r="D493">
            <v>1310</v>
          </cell>
          <cell r="E493">
            <v>2892</v>
          </cell>
          <cell r="F493">
            <v>1349</v>
          </cell>
          <cell r="G493" t="e">
            <v>#N/A</v>
          </cell>
        </row>
        <row r="494">
          <cell r="A494" t="str">
            <v>470002-631</v>
          </cell>
          <cell r="B494" t="str">
            <v>Deskpro EN Series SFF P733/10e/6/128cv SLOV</v>
          </cell>
          <cell r="C494" t="str">
            <v>DTPC_UNITS</v>
          </cell>
          <cell r="D494">
            <v>1310</v>
          </cell>
          <cell r="E494">
            <v>2892</v>
          </cell>
          <cell r="F494">
            <v>1349</v>
          </cell>
          <cell r="G494">
            <v>867.52</v>
          </cell>
        </row>
        <row r="495">
          <cell r="A495" t="str">
            <v>470002-636</v>
          </cell>
          <cell r="B495" t="str">
            <v>Deskpro EN Series SFF P733/10e/6/128cv POL</v>
          </cell>
          <cell r="C495" t="str">
            <v>DTPC_UNITS</v>
          </cell>
          <cell r="D495">
            <v>1310</v>
          </cell>
          <cell r="E495">
            <v>2892</v>
          </cell>
          <cell r="F495">
            <v>1349</v>
          </cell>
          <cell r="G495">
            <v>1924.89</v>
          </cell>
        </row>
        <row r="496">
          <cell r="A496" t="str">
            <v>470002-641</v>
          </cell>
          <cell r="B496" t="str">
            <v>Deskpro EN Series SFF P733/10e/6/128cv RUSS</v>
          </cell>
          <cell r="C496" t="str">
            <v>DTPC_UNITS</v>
          </cell>
          <cell r="D496">
            <v>1310</v>
          </cell>
          <cell r="E496">
            <v>2892</v>
          </cell>
          <cell r="F496">
            <v>1349</v>
          </cell>
          <cell r="G496">
            <v>1924.89</v>
          </cell>
        </row>
        <row r="497">
          <cell r="A497" t="str">
            <v>470002-654</v>
          </cell>
          <cell r="B497" t="str">
            <v>Deskpro EN Series SFF C600/10e/9/64 EUROA4</v>
          </cell>
          <cell r="C497" t="str">
            <v>DTPC_UNITS</v>
          </cell>
          <cell r="D497">
            <v>850</v>
          </cell>
          <cell r="E497">
            <v>1877</v>
          </cell>
          <cell r="F497">
            <v>876</v>
          </cell>
          <cell r="G497">
            <v>566.36</v>
          </cell>
        </row>
        <row r="498">
          <cell r="A498" t="str">
            <v>470002-691</v>
          </cell>
          <cell r="B498" t="str">
            <v>Deskpro EN Series SFF P733/10e/6/128cv EUROA4</v>
          </cell>
          <cell r="C498" t="str">
            <v>DTPC_UNITS</v>
          </cell>
          <cell r="D498">
            <v>1310</v>
          </cell>
          <cell r="E498">
            <v>2892</v>
          </cell>
          <cell r="F498">
            <v>1349</v>
          </cell>
          <cell r="G498">
            <v>837.42</v>
          </cell>
        </row>
        <row r="499">
          <cell r="A499" t="str">
            <v>470002-718</v>
          </cell>
          <cell r="B499" t="str">
            <v>Deskpro EN Series SFF C600/10e/9/64 SL</v>
          </cell>
          <cell r="C499" t="str">
            <v>DTPC_UNITS</v>
          </cell>
          <cell r="D499">
            <v>850</v>
          </cell>
          <cell r="E499">
            <v>1877</v>
          </cell>
          <cell r="F499">
            <v>876</v>
          </cell>
          <cell r="G499">
            <v>647</v>
          </cell>
        </row>
        <row r="500">
          <cell r="A500" t="str">
            <v>470002-724</v>
          </cell>
          <cell r="B500" t="str">
            <v>Deskpro EN Series SFF C600/10e/9/64 HE</v>
          </cell>
          <cell r="C500" t="str">
            <v>DTPC_UNITS</v>
          </cell>
          <cell r="D500">
            <v>850</v>
          </cell>
          <cell r="E500">
            <v>1877</v>
          </cell>
          <cell r="F500">
            <v>876</v>
          </cell>
          <cell r="G500">
            <v>647</v>
          </cell>
        </row>
        <row r="501">
          <cell r="A501" t="str">
            <v>470002-742</v>
          </cell>
          <cell r="B501" t="str">
            <v>Deskpro EN Series SFF P733/10e/6/128cv SL</v>
          </cell>
          <cell r="C501" t="str">
            <v>DTPC_UNITS</v>
          </cell>
          <cell r="D501">
            <v>1310</v>
          </cell>
          <cell r="E501">
            <v>2892</v>
          </cell>
          <cell r="F501">
            <v>1349</v>
          </cell>
          <cell r="G501">
            <v>867.52</v>
          </cell>
        </row>
        <row r="502">
          <cell r="A502" t="str">
            <v>470002-747</v>
          </cell>
          <cell r="B502" t="str">
            <v>Deskpro EN Series SFF P733/10e/6/128cv HE</v>
          </cell>
          <cell r="C502" t="str">
            <v>DTPC_UNITS</v>
          </cell>
          <cell r="D502">
            <v>1310</v>
          </cell>
          <cell r="E502">
            <v>2892</v>
          </cell>
          <cell r="F502">
            <v>1349</v>
          </cell>
          <cell r="G502">
            <v>1913.07</v>
          </cell>
        </row>
        <row r="503">
          <cell r="A503" t="str">
            <v>470003-051</v>
          </cell>
          <cell r="B503" t="str">
            <v>Deskpro EN Series SFF P733/10e/6/128cv HUNG</v>
          </cell>
          <cell r="C503" t="str">
            <v>DTPC_UNITS</v>
          </cell>
          <cell r="D503">
            <v>1370</v>
          </cell>
          <cell r="E503">
            <v>3143</v>
          </cell>
          <cell r="F503">
            <v>1452</v>
          </cell>
          <cell r="G503">
            <v>1923.07</v>
          </cell>
        </row>
        <row r="504">
          <cell r="A504" t="str">
            <v>470003-551</v>
          </cell>
          <cell r="B504" t="str">
            <v>Deskpro EN Series SFF P800/10e/9/64 TURK</v>
          </cell>
          <cell r="C504" t="str">
            <v>DTPC_UNITS</v>
          </cell>
          <cell r="D504">
            <v>1090</v>
          </cell>
          <cell r="E504">
            <v>2406</v>
          </cell>
          <cell r="F504">
            <v>1123</v>
          </cell>
          <cell r="G504" t="e">
            <v>#N/A</v>
          </cell>
        </row>
        <row r="505">
          <cell r="A505" t="str">
            <v>470003-552</v>
          </cell>
          <cell r="B505" t="str">
            <v>Deskpro EN Series SFF P800/10e/9/64 GRK</v>
          </cell>
          <cell r="C505" t="str">
            <v>DTPC_UNITS</v>
          </cell>
          <cell r="D505">
            <v>1090</v>
          </cell>
          <cell r="E505">
            <v>2406</v>
          </cell>
          <cell r="F505">
            <v>1123</v>
          </cell>
          <cell r="G505">
            <v>829.08</v>
          </cell>
        </row>
        <row r="506">
          <cell r="A506" t="str">
            <v>470003-553</v>
          </cell>
          <cell r="B506" t="str">
            <v>Deskpro EN Series SFF P800/10e/9/64 ARAB</v>
          </cell>
          <cell r="C506" t="str">
            <v>DTPC_UNITS</v>
          </cell>
          <cell r="D506">
            <v>1090</v>
          </cell>
          <cell r="E506">
            <v>2406</v>
          </cell>
          <cell r="F506">
            <v>1123</v>
          </cell>
          <cell r="G506">
            <v>829.08</v>
          </cell>
        </row>
        <row r="507">
          <cell r="A507" t="str">
            <v>470003-554</v>
          </cell>
          <cell r="B507" t="str">
            <v>Deskpro EN Series SFF P800/10e/9/64 HUNG</v>
          </cell>
          <cell r="C507" t="str">
            <v>DTPC_UNITS</v>
          </cell>
          <cell r="D507">
            <v>1090</v>
          </cell>
          <cell r="E507">
            <v>2406</v>
          </cell>
          <cell r="F507">
            <v>1123</v>
          </cell>
          <cell r="G507">
            <v>829.08</v>
          </cell>
        </row>
        <row r="508">
          <cell r="A508" t="str">
            <v>470003-555</v>
          </cell>
          <cell r="B508" t="str">
            <v>Deskpro EN Series SFF P800/10e/9/64 CZECH</v>
          </cell>
          <cell r="C508" t="str">
            <v>DTPC_UNITS</v>
          </cell>
          <cell r="D508">
            <v>1090</v>
          </cell>
          <cell r="E508">
            <v>2406</v>
          </cell>
          <cell r="F508">
            <v>1123</v>
          </cell>
          <cell r="G508" t="e">
            <v>#N/A</v>
          </cell>
        </row>
        <row r="509">
          <cell r="A509" t="str">
            <v>470003-556</v>
          </cell>
          <cell r="B509" t="str">
            <v>Deskpro EN Series SFF P800/10e/9/64 SLOV</v>
          </cell>
          <cell r="C509" t="str">
            <v>DTPC_UNITS</v>
          </cell>
          <cell r="D509">
            <v>1090</v>
          </cell>
          <cell r="E509">
            <v>2406</v>
          </cell>
          <cell r="F509">
            <v>1123</v>
          </cell>
          <cell r="G509">
            <v>829.08</v>
          </cell>
        </row>
        <row r="510">
          <cell r="A510" t="str">
            <v>470003-557</v>
          </cell>
          <cell r="B510" t="str">
            <v>Deskpro EN Series SFF P800/10e/9/64 POL</v>
          </cell>
          <cell r="C510" t="str">
            <v>DTPC_UNITS</v>
          </cell>
          <cell r="D510">
            <v>1090</v>
          </cell>
          <cell r="E510">
            <v>2406</v>
          </cell>
          <cell r="F510">
            <v>1123</v>
          </cell>
          <cell r="G510">
            <v>827.48</v>
          </cell>
        </row>
        <row r="511">
          <cell r="A511" t="str">
            <v>470003-558</v>
          </cell>
          <cell r="B511" t="str">
            <v>Deskpro EN Series SFF P800/10e/9/64 RUSS</v>
          </cell>
          <cell r="C511" t="str">
            <v>DTPC_UNITS</v>
          </cell>
          <cell r="D511">
            <v>1090</v>
          </cell>
          <cell r="E511">
            <v>2406</v>
          </cell>
          <cell r="F511">
            <v>1123</v>
          </cell>
          <cell r="G511">
            <v>829.08</v>
          </cell>
        </row>
        <row r="512">
          <cell r="A512" t="str">
            <v>470003-561</v>
          </cell>
          <cell r="B512" t="str">
            <v>Deskpro EN Series SFF P800/10e/9/64 EUROA4</v>
          </cell>
          <cell r="C512" t="str">
            <v>DTPC_UNITS</v>
          </cell>
          <cell r="D512">
            <v>1090</v>
          </cell>
          <cell r="E512">
            <v>2406</v>
          </cell>
          <cell r="F512">
            <v>1123</v>
          </cell>
          <cell r="G512">
            <v>837.31</v>
          </cell>
        </row>
        <row r="513">
          <cell r="A513" t="str">
            <v>470003-564</v>
          </cell>
          <cell r="B513" t="str">
            <v>Deskpro EN Series SFF P800/10e/9/64 SL</v>
          </cell>
          <cell r="C513" t="str">
            <v>DTPC_UNITS</v>
          </cell>
          <cell r="D513">
            <v>1090</v>
          </cell>
          <cell r="E513">
            <v>2406</v>
          </cell>
          <cell r="F513">
            <v>1123</v>
          </cell>
          <cell r="G513">
            <v>829.08</v>
          </cell>
        </row>
        <row r="514">
          <cell r="A514" t="str">
            <v>470003-565</v>
          </cell>
          <cell r="B514" t="str">
            <v>Deskpro EN Series SFF P800/10e/9/64 HE</v>
          </cell>
          <cell r="C514" t="str">
            <v>DTPC_UNITS</v>
          </cell>
          <cell r="D514">
            <v>1090</v>
          </cell>
          <cell r="E514">
            <v>2406</v>
          </cell>
          <cell r="F514">
            <v>1123</v>
          </cell>
          <cell r="G514">
            <v>829.08</v>
          </cell>
        </row>
        <row r="515">
          <cell r="A515" t="str">
            <v>470003-578</v>
          </cell>
          <cell r="B515" t="str">
            <v>Deskpro EN Series SFF P800/10e/6/128cv TURK</v>
          </cell>
          <cell r="C515" t="str">
            <v>DTPC_UNITS</v>
          </cell>
          <cell r="D515">
            <v>1355</v>
          </cell>
          <cell r="E515">
            <v>2991</v>
          </cell>
          <cell r="F515">
            <v>1396</v>
          </cell>
          <cell r="G515">
            <v>967.18</v>
          </cell>
        </row>
        <row r="516">
          <cell r="A516" t="str">
            <v>470003-581</v>
          </cell>
          <cell r="B516" t="str">
            <v>Deskpro EN Series SFF P800/10e/6/128cv GRK</v>
          </cell>
          <cell r="C516" t="str">
            <v>DTPC_UNITS</v>
          </cell>
          <cell r="D516">
            <v>1355</v>
          </cell>
          <cell r="E516">
            <v>2991</v>
          </cell>
          <cell r="F516">
            <v>1396</v>
          </cell>
          <cell r="G516">
            <v>967.18</v>
          </cell>
        </row>
        <row r="517">
          <cell r="A517" t="str">
            <v>470003-583</v>
          </cell>
          <cell r="B517" t="str">
            <v>Deskpro EN Series SFF P800/10e/6/128cv ARAB</v>
          </cell>
          <cell r="C517" t="str">
            <v>DTPC_UNITS</v>
          </cell>
          <cell r="D517">
            <v>1355</v>
          </cell>
          <cell r="E517">
            <v>2991</v>
          </cell>
          <cell r="F517">
            <v>1396</v>
          </cell>
          <cell r="G517">
            <v>967.18</v>
          </cell>
        </row>
        <row r="518">
          <cell r="A518" t="str">
            <v>470003-584</v>
          </cell>
          <cell r="B518" t="str">
            <v>Deskpro EN Series SFF P800/10e/6/128cv HUNG</v>
          </cell>
          <cell r="C518" t="str">
            <v>DTPC_UNITS</v>
          </cell>
          <cell r="D518">
            <v>1355</v>
          </cell>
          <cell r="E518">
            <v>2991</v>
          </cell>
          <cell r="F518">
            <v>1396</v>
          </cell>
          <cell r="G518">
            <v>967.18</v>
          </cell>
        </row>
        <row r="519">
          <cell r="A519" t="str">
            <v>470003-587</v>
          </cell>
          <cell r="B519" t="str">
            <v>Deskpro EN Series SFF P800/10e/6/128cv CZECH</v>
          </cell>
          <cell r="C519" t="str">
            <v>DTPC_UNITS</v>
          </cell>
          <cell r="D519">
            <v>1355</v>
          </cell>
          <cell r="E519">
            <v>2991</v>
          </cell>
          <cell r="F519">
            <v>1396</v>
          </cell>
          <cell r="G519" t="e">
            <v>#N/A</v>
          </cell>
        </row>
        <row r="520">
          <cell r="A520" t="str">
            <v>470003-589</v>
          </cell>
          <cell r="B520" t="str">
            <v>Deskpro EN Series SFF P800/10e/6/128cv SLOV</v>
          </cell>
          <cell r="C520" t="str">
            <v>DTPC_UNITS</v>
          </cell>
          <cell r="D520">
            <v>1355</v>
          </cell>
          <cell r="E520">
            <v>2991</v>
          </cell>
          <cell r="F520">
            <v>1396</v>
          </cell>
          <cell r="G520">
            <v>967.18</v>
          </cell>
        </row>
        <row r="521">
          <cell r="A521" t="str">
            <v>470003-590</v>
          </cell>
          <cell r="B521" t="str">
            <v>Deskpro EN Series SFF P800/10e/6/128cv POL</v>
          </cell>
          <cell r="C521" t="str">
            <v>DTPC_UNITS</v>
          </cell>
          <cell r="D521">
            <v>1355</v>
          </cell>
          <cell r="E521">
            <v>2991</v>
          </cell>
          <cell r="F521">
            <v>1396</v>
          </cell>
          <cell r="G521">
            <v>965.58</v>
          </cell>
        </row>
        <row r="522">
          <cell r="A522" t="str">
            <v>470003-592</v>
          </cell>
          <cell r="B522" t="str">
            <v>Deskpro EN Series SFF P800/10e/6/128cv RUSS</v>
          </cell>
          <cell r="C522" t="str">
            <v>DTPC_UNITS</v>
          </cell>
          <cell r="D522">
            <v>1355</v>
          </cell>
          <cell r="E522">
            <v>2991</v>
          </cell>
          <cell r="F522">
            <v>1396</v>
          </cell>
          <cell r="G522">
            <v>967.18</v>
          </cell>
        </row>
        <row r="523">
          <cell r="A523" t="str">
            <v>470003-595</v>
          </cell>
          <cell r="B523" t="str">
            <v>Deskpro EN Series SFF P800/10e/6/128cv EUROA4</v>
          </cell>
          <cell r="C523" t="str">
            <v>DTPC_UNITS</v>
          </cell>
          <cell r="D523">
            <v>1355</v>
          </cell>
          <cell r="E523">
            <v>2991</v>
          </cell>
          <cell r="F523">
            <v>1396</v>
          </cell>
          <cell r="G523">
            <v>975.42</v>
          </cell>
        </row>
        <row r="524">
          <cell r="A524" t="str">
            <v>470003-598</v>
          </cell>
          <cell r="B524" t="str">
            <v>Deskpro EN Series SDT P800/10e/9/128c TURK</v>
          </cell>
          <cell r="C524" t="str">
            <v>DTPC_UNITS</v>
          </cell>
          <cell r="D524">
            <v>1280</v>
          </cell>
          <cell r="E524">
            <v>2826</v>
          </cell>
          <cell r="F524">
            <v>1318</v>
          </cell>
          <cell r="G524">
            <v>938.23</v>
          </cell>
        </row>
        <row r="525">
          <cell r="A525" t="str">
            <v>470003-599</v>
          </cell>
          <cell r="B525" t="str">
            <v>Deskpro EN Series SFF P800/10e/6/128cv SL</v>
          </cell>
          <cell r="C525" t="str">
            <v>DTPC_UNITS</v>
          </cell>
          <cell r="D525">
            <v>1355</v>
          </cell>
          <cell r="E525">
            <v>2991</v>
          </cell>
          <cell r="F525">
            <v>1396</v>
          </cell>
          <cell r="G525">
            <v>967.18</v>
          </cell>
        </row>
        <row r="526">
          <cell r="A526" t="str">
            <v>470003-600</v>
          </cell>
          <cell r="B526" t="str">
            <v>Deskpro EN Series SFF P800/10e/6/128cv HE</v>
          </cell>
          <cell r="C526" t="str">
            <v>DTPC_UNITS</v>
          </cell>
          <cell r="D526">
            <v>1355</v>
          </cell>
          <cell r="E526">
            <v>2991</v>
          </cell>
          <cell r="F526">
            <v>1396</v>
          </cell>
          <cell r="G526">
            <v>967.18</v>
          </cell>
        </row>
        <row r="527">
          <cell r="A527" t="str">
            <v>470003-601</v>
          </cell>
          <cell r="B527" t="str">
            <v>Deskpro EN Series SDT P800/10e/9/128c GRK</v>
          </cell>
          <cell r="C527" t="str">
            <v>DTPC_UNITS</v>
          </cell>
          <cell r="D527">
            <v>1280</v>
          </cell>
          <cell r="E527">
            <v>2826</v>
          </cell>
          <cell r="F527">
            <v>1318</v>
          </cell>
          <cell r="G527">
            <v>938.23</v>
          </cell>
        </row>
        <row r="528">
          <cell r="A528" t="str">
            <v>470003-603</v>
          </cell>
          <cell r="B528" t="str">
            <v>Deskpro EN Series SDT P800/10e/9/128c ARAB</v>
          </cell>
          <cell r="C528" t="str">
            <v>DTPC_UNITS</v>
          </cell>
          <cell r="D528">
            <v>1280</v>
          </cell>
          <cell r="E528">
            <v>2826</v>
          </cell>
          <cell r="F528">
            <v>1318</v>
          </cell>
          <cell r="G528">
            <v>938.23</v>
          </cell>
        </row>
        <row r="529">
          <cell r="A529" t="str">
            <v>470003-604</v>
          </cell>
          <cell r="B529" t="str">
            <v>Deskpro EN Series SDT P800/10e/9/128c HUNG</v>
          </cell>
          <cell r="C529" t="str">
            <v>DTPC_UNITS</v>
          </cell>
          <cell r="D529">
            <v>1280</v>
          </cell>
          <cell r="E529">
            <v>2826</v>
          </cell>
          <cell r="F529">
            <v>1318</v>
          </cell>
          <cell r="G529">
            <v>938.23</v>
          </cell>
        </row>
        <row r="530">
          <cell r="A530" t="str">
            <v>470003-606</v>
          </cell>
          <cell r="B530" t="str">
            <v>Deskpro EN Series SDT P800/10e/9/128c CZECH</v>
          </cell>
          <cell r="C530" t="str">
            <v>DTPC_UNITS</v>
          </cell>
          <cell r="D530">
            <v>1280</v>
          </cell>
          <cell r="E530">
            <v>2826</v>
          </cell>
          <cell r="F530">
            <v>1318</v>
          </cell>
          <cell r="G530" t="e">
            <v>#N/A</v>
          </cell>
        </row>
        <row r="531">
          <cell r="A531" t="str">
            <v>470003-608</v>
          </cell>
          <cell r="B531" t="str">
            <v>Deskpro EN Series SDT P800/10e/9/128c SLOV</v>
          </cell>
          <cell r="C531" t="str">
            <v>DTPC_UNITS</v>
          </cell>
          <cell r="D531">
            <v>1280</v>
          </cell>
          <cell r="E531">
            <v>2826</v>
          </cell>
          <cell r="F531">
            <v>1318</v>
          </cell>
          <cell r="G531">
            <v>938.23</v>
          </cell>
        </row>
        <row r="532">
          <cell r="A532" t="str">
            <v>470003-611</v>
          </cell>
          <cell r="B532" t="str">
            <v>Deskpro EN Series SDT P800/10e/9/128c POL</v>
          </cell>
          <cell r="C532" t="str">
            <v>DTPC_UNITS</v>
          </cell>
          <cell r="D532">
            <v>1280</v>
          </cell>
          <cell r="E532">
            <v>2826</v>
          </cell>
          <cell r="F532">
            <v>1318</v>
          </cell>
          <cell r="G532">
            <v>936.63</v>
          </cell>
        </row>
        <row r="533">
          <cell r="A533" t="str">
            <v>470003-614</v>
          </cell>
          <cell r="B533" t="str">
            <v>Deskpro EN Series SDT P800/10e/9/128c RUSS</v>
          </cell>
          <cell r="C533" t="str">
            <v>DTPC_UNITS</v>
          </cell>
          <cell r="D533">
            <v>1280</v>
          </cell>
          <cell r="E533">
            <v>2826</v>
          </cell>
          <cell r="F533">
            <v>1318</v>
          </cell>
          <cell r="G533">
            <v>938.23</v>
          </cell>
        </row>
        <row r="534">
          <cell r="A534" t="str">
            <v>470003-626</v>
          </cell>
          <cell r="B534" t="str">
            <v>Deskpro EN Series SDT P800/10e/9/64 TURK</v>
          </cell>
          <cell r="C534" t="str">
            <v>DTPC_UNITS</v>
          </cell>
          <cell r="D534">
            <v>1135</v>
          </cell>
          <cell r="E534">
            <v>2506</v>
          </cell>
          <cell r="F534">
            <v>1169</v>
          </cell>
          <cell r="G534">
            <v>843.9</v>
          </cell>
        </row>
        <row r="535">
          <cell r="A535" t="str">
            <v>470003-628</v>
          </cell>
          <cell r="B535" t="str">
            <v>Deskpro EN Series SDT P800/10e/9/64 GRK</v>
          </cell>
          <cell r="C535" t="str">
            <v>DTPC_UNITS</v>
          </cell>
          <cell r="D535">
            <v>1135</v>
          </cell>
          <cell r="E535">
            <v>2506</v>
          </cell>
          <cell r="F535">
            <v>1169</v>
          </cell>
          <cell r="G535">
            <v>843.9</v>
          </cell>
        </row>
        <row r="536">
          <cell r="A536" t="str">
            <v>470003-630</v>
          </cell>
          <cell r="B536" t="str">
            <v>Deskpro EN Series SDT P800/10e/9/64 ARAB</v>
          </cell>
          <cell r="C536" t="str">
            <v>DTPC_UNITS</v>
          </cell>
          <cell r="D536">
            <v>1195</v>
          </cell>
          <cell r="E536">
            <v>2742</v>
          </cell>
          <cell r="F536">
            <v>1231</v>
          </cell>
          <cell r="G536">
            <v>843.9</v>
          </cell>
        </row>
        <row r="537">
          <cell r="A537" t="str">
            <v>470003-631</v>
          </cell>
          <cell r="B537" t="str">
            <v>Deskpro EN Series SDT P800/10e/9/128c EUROA4</v>
          </cell>
          <cell r="C537" t="str">
            <v>DTPC_UNITS</v>
          </cell>
          <cell r="D537">
            <v>1280</v>
          </cell>
          <cell r="E537">
            <v>2826</v>
          </cell>
          <cell r="F537">
            <v>1318</v>
          </cell>
          <cell r="G537">
            <v>946.47</v>
          </cell>
        </row>
        <row r="538">
          <cell r="A538" t="str">
            <v>470003-632</v>
          </cell>
          <cell r="B538" t="str">
            <v>Deskpro EN Series SDT P800/10e/9/64 HUNG</v>
          </cell>
          <cell r="C538" t="str">
            <v>DTPC_UNITS</v>
          </cell>
          <cell r="D538">
            <v>1135</v>
          </cell>
          <cell r="E538">
            <v>2506</v>
          </cell>
          <cell r="F538">
            <v>1169</v>
          </cell>
          <cell r="G538">
            <v>843.9</v>
          </cell>
        </row>
        <row r="539">
          <cell r="A539" t="str">
            <v>470003-633</v>
          </cell>
          <cell r="B539" t="str">
            <v>Deskpro EN Series SDT P800/10e/9/64 CZECH</v>
          </cell>
          <cell r="C539" t="str">
            <v>DTPC_UNITS</v>
          </cell>
          <cell r="D539">
            <v>1135</v>
          </cell>
          <cell r="E539">
            <v>2506</v>
          </cell>
          <cell r="F539">
            <v>1169</v>
          </cell>
          <cell r="G539" t="e">
            <v>#N/A</v>
          </cell>
        </row>
        <row r="540">
          <cell r="A540" t="str">
            <v>470003-635</v>
          </cell>
          <cell r="B540" t="str">
            <v>Deskpro EN Series SDT P800/10e/9/64 SLOV</v>
          </cell>
          <cell r="C540" t="str">
            <v>DTPC_UNITS</v>
          </cell>
          <cell r="D540">
            <v>1135</v>
          </cell>
          <cell r="E540">
            <v>2506</v>
          </cell>
          <cell r="F540">
            <v>1169</v>
          </cell>
          <cell r="G540">
            <v>843.9</v>
          </cell>
        </row>
        <row r="541">
          <cell r="A541" t="str">
            <v>470003-637</v>
          </cell>
          <cell r="B541" t="str">
            <v>Deskpro EN Series SDT P800/10e/9/64 POL</v>
          </cell>
          <cell r="C541" t="str">
            <v>DTPC_UNITS</v>
          </cell>
          <cell r="D541">
            <v>1135</v>
          </cell>
          <cell r="E541">
            <v>2506</v>
          </cell>
          <cell r="F541">
            <v>1169</v>
          </cell>
          <cell r="G541">
            <v>842.3</v>
          </cell>
        </row>
        <row r="542">
          <cell r="A542" t="str">
            <v>470003-638</v>
          </cell>
          <cell r="B542" t="str">
            <v>Deskpro EN Series SDT P800/10e/9/128c SL</v>
          </cell>
          <cell r="C542" t="str">
            <v>DTPC_UNITS</v>
          </cell>
          <cell r="D542">
            <v>1280</v>
          </cell>
          <cell r="E542">
            <v>2826</v>
          </cell>
          <cell r="F542">
            <v>1318</v>
          </cell>
          <cell r="G542">
            <v>938.23</v>
          </cell>
        </row>
        <row r="543">
          <cell r="A543" t="str">
            <v>470003-639</v>
          </cell>
          <cell r="B543" t="str">
            <v>Deskpro EN Series SDT P800/10e/9/64 RUSS</v>
          </cell>
          <cell r="C543" t="str">
            <v>DTPC_UNITS</v>
          </cell>
          <cell r="D543">
            <v>1135</v>
          </cell>
          <cell r="E543">
            <v>2506</v>
          </cell>
          <cell r="F543">
            <v>1169</v>
          </cell>
          <cell r="G543">
            <v>843.9</v>
          </cell>
        </row>
        <row r="544">
          <cell r="A544" t="str">
            <v>470003-640</v>
          </cell>
          <cell r="B544" t="str">
            <v>Deskpro EN Series SDT P800/10e/9/128c HE</v>
          </cell>
          <cell r="C544" t="str">
            <v>DTPC_UNITS</v>
          </cell>
          <cell r="D544">
            <v>1280</v>
          </cell>
          <cell r="E544">
            <v>2826</v>
          </cell>
          <cell r="F544">
            <v>1318</v>
          </cell>
          <cell r="G544">
            <v>938.23</v>
          </cell>
        </row>
        <row r="545">
          <cell r="A545" t="str">
            <v>470003-644</v>
          </cell>
          <cell r="B545" t="str">
            <v>Deskpro EN Series SDT P800/10e/9/64 EUROA4</v>
          </cell>
          <cell r="C545" t="str">
            <v>DTPC_UNITS</v>
          </cell>
          <cell r="D545">
            <v>1135</v>
          </cell>
          <cell r="E545">
            <v>2506</v>
          </cell>
          <cell r="F545">
            <v>1169</v>
          </cell>
          <cell r="G545">
            <v>852.13</v>
          </cell>
        </row>
        <row r="546">
          <cell r="A546" t="str">
            <v>470003-648</v>
          </cell>
          <cell r="B546" t="str">
            <v>Deskpro EN Series SDT P800/10e/9/64 SL</v>
          </cell>
          <cell r="C546" t="str">
            <v>DTPC_UNITS</v>
          </cell>
          <cell r="D546">
            <v>1135</v>
          </cell>
          <cell r="E546">
            <v>2506</v>
          </cell>
          <cell r="F546">
            <v>1169</v>
          </cell>
          <cell r="G546">
            <v>843.9</v>
          </cell>
        </row>
        <row r="547">
          <cell r="A547" t="str">
            <v>470003-650</v>
          </cell>
          <cell r="B547" t="str">
            <v>Deskpro EN Series SDT P800/10e/9/64 HE</v>
          </cell>
          <cell r="C547" t="str">
            <v>DTPC_UNITS</v>
          </cell>
          <cell r="D547">
            <v>1135</v>
          </cell>
          <cell r="E547">
            <v>2506</v>
          </cell>
          <cell r="F547">
            <v>1169</v>
          </cell>
          <cell r="G547">
            <v>843.9</v>
          </cell>
        </row>
        <row r="548">
          <cell r="A548" t="str">
            <v>470003-659</v>
          </cell>
          <cell r="B548" t="str">
            <v>Deskpro EN Series SFF P800/10e/6/128c SLOV</v>
          </cell>
          <cell r="C548" t="str">
            <v>DTPC_UNITS</v>
          </cell>
          <cell r="D548">
            <v>1300</v>
          </cell>
          <cell r="E548">
            <v>2870</v>
          </cell>
          <cell r="F548">
            <v>1339</v>
          </cell>
          <cell r="G548">
            <v>875.3</v>
          </cell>
        </row>
        <row r="549">
          <cell r="A549" t="str">
            <v>470003-667</v>
          </cell>
          <cell r="B549" t="str">
            <v>Deskpro EN Series SDT P800/10e/6/128c SLOV</v>
          </cell>
          <cell r="C549" t="str">
            <v>DTPC_UNITS</v>
          </cell>
          <cell r="D549">
            <v>1340</v>
          </cell>
          <cell r="E549">
            <v>2958</v>
          </cell>
          <cell r="F549">
            <v>1380</v>
          </cell>
          <cell r="G549">
            <v>976.57</v>
          </cell>
        </row>
        <row r="550">
          <cell r="A550" t="str">
            <v>470003-668</v>
          </cell>
          <cell r="B550" t="str">
            <v>Deskpro EN Series SFF P800/10e/6/128c TURK</v>
          </cell>
          <cell r="C550" t="str">
            <v>DTPC_UNITS</v>
          </cell>
          <cell r="D550">
            <v>1300</v>
          </cell>
          <cell r="E550">
            <v>2870</v>
          </cell>
          <cell r="F550">
            <v>1339</v>
          </cell>
          <cell r="G550">
            <v>832.74</v>
          </cell>
        </row>
        <row r="551">
          <cell r="A551" t="str">
            <v>470003-670</v>
          </cell>
          <cell r="B551" t="str">
            <v>Deskpro EN Series SFF P800/10e/6/128c GRK</v>
          </cell>
          <cell r="C551" t="str">
            <v>DTPC_UNITS</v>
          </cell>
          <cell r="D551">
            <v>1300</v>
          </cell>
          <cell r="E551">
            <v>2870</v>
          </cell>
          <cell r="F551">
            <v>1339</v>
          </cell>
          <cell r="G551">
            <v>832.74</v>
          </cell>
        </row>
        <row r="552">
          <cell r="A552" t="str">
            <v>470003-673</v>
          </cell>
          <cell r="B552" t="str">
            <v>Deskpro EN Series SFF P800/10e/6/128c ARAB</v>
          </cell>
          <cell r="C552" t="str">
            <v>DTPC_UNITS</v>
          </cell>
          <cell r="D552">
            <v>1300</v>
          </cell>
          <cell r="E552">
            <v>2870</v>
          </cell>
          <cell r="F552">
            <v>1339</v>
          </cell>
          <cell r="G552">
            <v>832.74</v>
          </cell>
        </row>
        <row r="553">
          <cell r="A553" t="str">
            <v>470003-674</v>
          </cell>
          <cell r="B553" t="str">
            <v>Deskpro EN Series SDT P800/10e/6/128c EUROA4</v>
          </cell>
          <cell r="C553" t="str">
            <v>DTPC_UNITS</v>
          </cell>
          <cell r="D553">
            <v>1340</v>
          </cell>
          <cell r="E553">
            <v>2958</v>
          </cell>
          <cell r="F553">
            <v>1380</v>
          </cell>
          <cell r="G553">
            <v>946.47</v>
          </cell>
        </row>
        <row r="554">
          <cell r="A554" t="str">
            <v>470003-676</v>
          </cell>
          <cell r="B554" t="str">
            <v>Deskpro EN Series SFF P800/10e/6/128c HUNG</v>
          </cell>
          <cell r="C554" t="str">
            <v>DTPC_UNITS</v>
          </cell>
          <cell r="D554">
            <v>1300</v>
          </cell>
          <cell r="E554">
            <v>2870</v>
          </cell>
          <cell r="F554">
            <v>1339</v>
          </cell>
          <cell r="G554">
            <v>832.74</v>
          </cell>
        </row>
        <row r="555">
          <cell r="A555" t="str">
            <v>470003-679</v>
          </cell>
          <cell r="B555" t="str">
            <v>Deskpro EN Series SFF P800/10e/6/128c CZECH</v>
          </cell>
          <cell r="C555" t="str">
            <v>DTPC_UNITS</v>
          </cell>
          <cell r="D555">
            <v>1300</v>
          </cell>
          <cell r="E555">
            <v>2870</v>
          </cell>
          <cell r="F555">
            <v>1339</v>
          </cell>
          <cell r="G555" t="e">
            <v>#N/A</v>
          </cell>
        </row>
        <row r="556">
          <cell r="A556" t="str">
            <v>470003-681</v>
          </cell>
          <cell r="B556" t="str">
            <v>Deskpro EN Series SFF P800/10e/6/128c POL</v>
          </cell>
          <cell r="C556" t="str">
            <v>DTPC_UNITS</v>
          </cell>
          <cell r="D556">
            <v>1300</v>
          </cell>
          <cell r="E556">
            <v>2870</v>
          </cell>
          <cell r="F556">
            <v>1339</v>
          </cell>
          <cell r="G556">
            <v>831.14</v>
          </cell>
        </row>
        <row r="557">
          <cell r="A557" t="str">
            <v>470003-682</v>
          </cell>
          <cell r="B557" t="str">
            <v>Deskpro EN Series SFF P800/10e/9/128c TURK</v>
          </cell>
          <cell r="C557" t="str">
            <v>DTPC_UNITS</v>
          </cell>
          <cell r="D557">
            <v>1235</v>
          </cell>
          <cell r="E557">
            <v>2727</v>
          </cell>
          <cell r="F557">
            <v>1272</v>
          </cell>
          <cell r="G557">
            <v>923.52</v>
          </cell>
        </row>
        <row r="558">
          <cell r="A558" t="str">
            <v>470003-683</v>
          </cell>
          <cell r="B558" t="str">
            <v>Deskpro EN Series SFF P800/10e/6/128c RUSS</v>
          </cell>
          <cell r="C558" t="str">
            <v>DTPC_UNITS</v>
          </cell>
          <cell r="D558">
            <v>1300</v>
          </cell>
          <cell r="E558">
            <v>2870</v>
          </cell>
          <cell r="F558">
            <v>1339</v>
          </cell>
          <cell r="G558">
            <v>832.74</v>
          </cell>
        </row>
        <row r="559">
          <cell r="A559" t="str">
            <v>470003-685</v>
          </cell>
          <cell r="B559" t="str">
            <v>Deskpro EN Series SFF P800/10e/9/128c GRK</v>
          </cell>
          <cell r="C559" t="str">
            <v>DTPC_UNITS</v>
          </cell>
          <cell r="D559">
            <v>1235</v>
          </cell>
          <cell r="E559">
            <v>2727</v>
          </cell>
          <cell r="F559">
            <v>1272</v>
          </cell>
          <cell r="G559">
            <v>923.52</v>
          </cell>
        </row>
        <row r="560">
          <cell r="A560" t="str">
            <v>470003-686</v>
          </cell>
          <cell r="B560" t="str">
            <v>Deskpro EN Series SFF P800/10e/9/128c ARAB</v>
          </cell>
          <cell r="C560" t="str">
            <v>DTPC_UNITS</v>
          </cell>
          <cell r="D560">
            <v>1235</v>
          </cell>
          <cell r="E560">
            <v>2727</v>
          </cell>
          <cell r="F560">
            <v>1272</v>
          </cell>
          <cell r="G560">
            <v>923.52</v>
          </cell>
        </row>
        <row r="561">
          <cell r="A561" t="str">
            <v>470003-687</v>
          </cell>
          <cell r="B561" t="str">
            <v>Deskpro EN Series SDT P800/10e/6/128c SL</v>
          </cell>
          <cell r="C561" t="str">
            <v>DTPC_UNITS</v>
          </cell>
          <cell r="D561">
            <v>1340</v>
          </cell>
          <cell r="E561">
            <v>2958</v>
          </cell>
          <cell r="F561">
            <v>1380</v>
          </cell>
          <cell r="G561">
            <v>976.57</v>
          </cell>
        </row>
        <row r="562">
          <cell r="A562" t="str">
            <v>470003-688</v>
          </cell>
          <cell r="B562" t="str">
            <v>Deskpro EN Series SFF P800/10e/6/128c EUROA4</v>
          </cell>
          <cell r="C562" t="str">
            <v>DTPC_UNITS</v>
          </cell>
          <cell r="D562">
            <v>1300</v>
          </cell>
          <cell r="E562">
            <v>2870</v>
          </cell>
          <cell r="F562">
            <v>1339</v>
          </cell>
          <cell r="G562">
            <v>845.18</v>
          </cell>
        </row>
        <row r="563">
          <cell r="A563" t="str">
            <v>470003-689</v>
          </cell>
          <cell r="B563" t="str">
            <v>Deskpro EN Series SFF P800/10e/9/128c HUNG</v>
          </cell>
          <cell r="C563" t="str">
            <v>DTPC_UNITS</v>
          </cell>
          <cell r="D563">
            <v>1235</v>
          </cell>
          <cell r="E563">
            <v>2727</v>
          </cell>
          <cell r="F563">
            <v>1272</v>
          </cell>
          <cell r="G563">
            <v>923.52</v>
          </cell>
        </row>
        <row r="564">
          <cell r="A564" t="str">
            <v>470003-691</v>
          </cell>
          <cell r="B564" t="str">
            <v>Deskpro EN Series SFF P800/10e/9/128c CZECH</v>
          </cell>
          <cell r="C564" t="str">
            <v>DTPC_UNITS</v>
          </cell>
          <cell r="D564">
            <v>1235</v>
          </cell>
          <cell r="E564">
            <v>2727</v>
          </cell>
          <cell r="F564">
            <v>1272</v>
          </cell>
          <cell r="G564" t="e">
            <v>#N/A</v>
          </cell>
        </row>
        <row r="565">
          <cell r="A565" t="str">
            <v>470003-692</v>
          </cell>
          <cell r="B565" t="str">
            <v>Deskpro EN Series SFF P800/10e/9/128c SLOV</v>
          </cell>
          <cell r="C565" t="str">
            <v>DTPC_UNITS</v>
          </cell>
          <cell r="D565">
            <v>1235</v>
          </cell>
          <cell r="E565">
            <v>2727</v>
          </cell>
          <cell r="F565">
            <v>1272</v>
          </cell>
          <cell r="G565">
            <v>923.52</v>
          </cell>
        </row>
        <row r="566">
          <cell r="A566" t="str">
            <v>470003-693</v>
          </cell>
          <cell r="B566" t="str">
            <v>Deskpro EN Series SFF P800/10e/9/128c POL</v>
          </cell>
          <cell r="C566" t="str">
            <v>DTPC_UNITS</v>
          </cell>
          <cell r="D566">
            <v>1235</v>
          </cell>
          <cell r="E566">
            <v>2727</v>
          </cell>
          <cell r="F566">
            <v>1272</v>
          </cell>
          <cell r="G566">
            <v>921.92</v>
          </cell>
        </row>
        <row r="567">
          <cell r="A567" t="str">
            <v>470003-695</v>
          </cell>
          <cell r="B567" t="str">
            <v>Deskpro EN Series SFF P800/10e/9/128c RUSS</v>
          </cell>
          <cell r="C567" t="str">
            <v>DTPC_UNITS</v>
          </cell>
          <cell r="D567">
            <v>1235</v>
          </cell>
          <cell r="E567">
            <v>2727</v>
          </cell>
          <cell r="F567">
            <v>1272</v>
          </cell>
          <cell r="G567">
            <v>923.52</v>
          </cell>
        </row>
        <row r="568">
          <cell r="A568" t="str">
            <v>470003-696</v>
          </cell>
          <cell r="B568" t="str">
            <v>Deskpro EN Series SDT P800/10e/6/128c TURK</v>
          </cell>
          <cell r="C568" t="str">
            <v>DTPC_UNITS</v>
          </cell>
          <cell r="D568">
            <v>1340</v>
          </cell>
          <cell r="E568">
            <v>2958</v>
          </cell>
          <cell r="F568">
            <v>1380</v>
          </cell>
          <cell r="G568">
            <v>934.03</v>
          </cell>
        </row>
        <row r="569">
          <cell r="A569" t="str">
            <v>470003-697</v>
          </cell>
          <cell r="B569" t="str">
            <v>Deskpro EN Series SDT P800/10e/6/128c GRK</v>
          </cell>
          <cell r="C569" t="str">
            <v>DTPC_UNITS</v>
          </cell>
          <cell r="D569">
            <v>1340</v>
          </cell>
          <cell r="E569">
            <v>2958</v>
          </cell>
          <cell r="F569">
            <v>1380</v>
          </cell>
          <cell r="G569">
            <v>934.03</v>
          </cell>
        </row>
        <row r="570">
          <cell r="A570" t="str">
            <v>470003-700</v>
          </cell>
          <cell r="B570" t="str">
            <v>Deskpro EN Series SDT P800/10e/6/128c ARAB</v>
          </cell>
          <cell r="C570" t="str">
            <v>DTPC_UNITS</v>
          </cell>
          <cell r="D570">
            <v>1340</v>
          </cell>
          <cell r="E570">
            <v>2958</v>
          </cell>
          <cell r="F570">
            <v>1380</v>
          </cell>
          <cell r="G570">
            <v>934.03</v>
          </cell>
        </row>
        <row r="571">
          <cell r="A571" t="str">
            <v>470003-702</v>
          </cell>
          <cell r="B571" t="str">
            <v>Deskpro EN Series SFF P800/10e/9/128c EUROA4</v>
          </cell>
          <cell r="C571" t="str">
            <v>DTPC_UNITS</v>
          </cell>
          <cell r="D571">
            <v>1235</v>
          </cell>
          <cell r="E571">
            <v>2727</v>
          </cell>
          <cell r="F571">
            <v>1272</v>
          </cell>
          <cell r="G571">
            <v>931.74</v>
          </cell>
        </row>
        <row r="572">
          <cell r="A572" t="str">
            <v>470003-703</v>
          </cell>
          <cell r="B572" t="str">
            <v>Deskpro EN Series SDT P800/10e/6/128c HUNG</v>
          </cell>
          <cell r="C572" t="str">
            <v>DTPC_UNITS</v>
          </cell>
          <cell r="D572">
            <v>1340</v>
          </cell>
          <cell r="E572">
            <v>2958</v>
          </cell>
          <cell r="F572">
            <v>1380</v>
          </cell>
          <cell r="G572">
            <v>934.03</v>
          </cell>
        </row>
        <row r="573">
          <cell r="A573" t="str">
            <v>470003-704</v>
          </cell>
          <cell r="B573" t="str">
            <v>Deskpro EN Series SDT P800/10e/6/128c CZECH</v>
          </cell>
          <cell r="C573" t="str">
            <v>DTPC_UNITS</v>
          </cell>
          <cell r="D573">
            <v>1340</v>
          </cell>
          <cell r="E573">
            <v>2958</v>
          </cell>
          <cell r="F573">
            <v>1380</v>
          </cell>
          <cell r="G573" t="e">
            <v>#N/A</v>
          </cell>
        </row>
        <row r="574">
          <cell r="A574" t="str">
            <v>470003-706</v>
          </cell>
          <cell r="B574" t="str">
            <v>Deskpro EN Series SDT P800/10e/6/128c HE</v>
          </cell>
          <cell r="C574" t="str">
            <v>DTPC_UNITS</v>
          </cell>
          <cell r="D574">
            <v>1340</v>
          </cell>
          <cell r="E574">
            <v>2958</v>
          </cell>
          <cell r="F574">
            <v>1380</v>
          </cell>
          <cell r="G574">
            <v>934.03</v>
          </cell>
        </row>
        <row r="575">
          <cell r="A575" t="str">
            <v>470003-708</v>
          </cell>
          <cell r="B575" t="str">
            <v>Deskpro EN Series SFF P800/10e/9/128c SL</v>
          </cell>
          <cell r="C575" t="str">
            <v>DTPC_UNITS</v>
          </cell>
          <cell r="D575">
            <v>1235</v>
          </cell>
          <cell r="E575">
            <v>2727</v>
          </cell>
          <cell r="F575">
            <v>1272</v>
          </cell>
          <cell r="G575">
            <v>923.52</v>
          </cell>
        </row>
        <row r="576">
          <cell r="A576" t="str">
            <v>470003-710</v>
          </cell>
          <cell r="B576" t="str">
            <v>Deskpro EN Series SFF P800/10e/9/128c HE</v>
          </cell>
          <cell r="C576" t="str">
            <v>DTPC_UNITS</v>
          </cell>
          <cell r="D576">
            <v>1235</v>
          </cell>
          <cell r="E576">
            <v>2727</v>
          </cell>
          <cell r="F576">
            <v>1272</v>
          </cell>
          <cell r="G576">
            <v>923.52</v>
          </cell>
        </row>
        <row r="577">
          <cell r="A577" t="str">
            <v>470003-711</v>
          </cell>
          <cell r="B577" t="str">
            <v>Deskpro EN Series SDT P800/10e/6/128c RUSS</v>
          </cell>
          <cell r="C577" t="str">
            <v>DTPC_UNITS</v>
          </cell>
          <cell r="D577">
            <v>1340</v>
          </cell>
          <cell r="E577">
            <v>2958</v>
          </cell>
          <cell r="F577">
            <v>1380</v>
          </cell>
          <cell r="G577">
            <v>906.9</v>
          </cell>
        </row>
        <row r="578">
          <cell r="A578" t="str">
            <v>470003-714</v>
          </cell>
          <cell r="B578" t="str">
            <v>Deskpro EN Series SDT P800/10e/6/128c POL</v>
          </cell>
          <cell r="C578" t="str">
            <v>DTPC_UNITS</v>
          </cell>
          <cell r="D578">
            <v>1340</v>
          </cell>
          <cell r="E578">
            <v>2958</v>
          </cell>
          <cell r="F578">
            <v>1380</v>
          </cell>
          <cell r="G578">
            <v>905.3</v>
          </cell>
        </row>
        <row r="579">
          <cell r="A579" t="str">
            <v>470003-715</v>
          </cell>
          <cell r="B579" t="str">
            <v>Deskpro EN Series SFF P800/10e/6/128c HE</v>
          </cell>
          <cell r="C579" t="str">
            <v>DTPC_UNITS</v>
          </cell>
          <cell r="D579">
            <v>1300</v>
          </cell>
          <cell r="E579">
            <v>2870</v>
          </cell>
          <cell r="F579">
            <v>1339</v>
          </cell>
          <cell r="G579">
            <v>832.74</v>
          </cell>
        </row>
        <row r="580">
          <cell r="A580" t="str">
            <v>470003-726</v>
          </cell>
          <cell r="B580" t="str">
            <v>Deskpro EN Series SDT P800/10e/6/128cv TURK</v>
          </cell>
          <cell r="C580" t="str">
            <v>DTPC_UNITS</v>
          </cell>
          <cell r="D580">
            <v>1415</v>
          </cell>
          <cell r="E580">
            <v>3124</v>
          </cell>
          <cell r="F580">
            <v>1457</v>
          </cell>
          <cell r="G580">
            <v>975.69</v>
          </cell>
        </row>
        <row r="581">
          <cell r="A581" t="str">
            <v>470003-727</v>
          </cell>
          <cell r="B581" t="str">
            <v>Deskpro EN Series SDT P800/10e/6/128cv GRK</v>
          </cell>
          <cell r="C581" t="str">
            <v>DTPC_UNITS</v>
          </cell>
          <cell r="D581">
            <v>1415</v>
          </cell>
          <cell r="E581">
            <v>3124</v>
          </cell>
          <cell r="F581">
            <v>1457</v>
          </cell>
          <cell r="G581">
            <v>975.69</v>
          </cell>
        </row>
        <row r="582">
          <cell r="A582" t="str">
            <v>470003-728</v>
          </cell>
          <cell r="B582" t="str">
            <v>Deskpro EN Series SDT P800/10e/6/128cv ARAB</v>
          </cell>
          <cell r="C582" t="str">
            <v>DTPC_UNITS</v>
          </cell>
          <cell r="D582">
            <v>1415</v>
          </cell>
          <cell r="E582">
            <v>3124</v>
          </cell>
          <cell r="F582">
            <v>1457</v>
          </cell>
          <cell r="G582">
            <v>975.69</v>
          </cell>
        </row>
        <row r="583">
          <cell r="A583" t="str">
            <v>470003-729</v>
          </cell>
          <cell r="B583" t="str">
            <v>Deskpro EN Series SDT P800/10e/6/128cv HUNG</v>
          </cell>
          <cell r="C583" t="str">
            <v>DTPC_UNITS</v>
          </cell>
          <cell r="D583">
            <v>1415</v>
          </cell>
          <cell r="E583">
            <v>3124</v>
          </cell>
          <cell r="F583">
            <v>1457</v>
          </cell>
          <cell r="G583">
            <v>975.69</v>
          </cell>
        </row>
        <row r="584">
          <cell r="A584" t="str">
            <v>470003-730</v>
          </cell>
          <cell r="B584" t="str">
            <v>Deskpro EN Series SDT P800/10e/6/128cv CZECH</v>
          </cell>
          <cell r="C584" t="str">
            <v>DTPC_UNITS</v>
          </cell>
          <cell r="D584">
            <v>1415</v>
          </cell>
          <cell r="E584">
            <v>3124</v>
          </cell>
          <cell r="F584">
            <v>1457</v>
          </cell>
          <cell r="G584" t="e">
            <v>#N/A</v>
          </cell>
        </row>
        <row r="585">
          <cell r="A585" t="str">
            <v>470003-731</v>
          </cell>
          <cell r="B585" t="str">
            <v>Deskpro EN Series SDT P800/10e/6/128cv SLOV</v>
          </cell>
          <cell r="C585" t="str">
            <v>DTPC_UNITS</v>
          </cell>
          <cell r="D585">
            <v>1415</v>
          </cell>
          <cell r="E585">
            <v>3124</v>
          </cell>
          <cell r="F585">
            <v>1457</v>
          </cell>
          <cell r="G585">
            <v>1018.23</v>
          </cell>
        </row>
        <row r="586">
          <cell r="A586" t="str">
            <v>470003-732</v>
          </cell>
          <cell r="B586" t="str">
            <v>Deskpro EN Series SDT P800/10e/6/128cv POL</v>
          </cell>
          <cell r="C586" t="str">
            <v>DTPC_UNITS</v>
          </cell>
          <cell r="D586">
            <v>1415</v>
          </cell>
          <cell r="E586">
            <v>3124</v>
          </cell>
          <cell r="F586">
            <v>1457</v>
          </cell>
          <cell r="G586">
            <v>978.29</v>
          </cell>
        </row>
        <row r="587">
          <cell r="A587" t="str">
            <v>470003-733</v>
          </cell>
          <cell r="B587" t="str">
            <v>Deskpro EN Series SDT P800/10e/6/128cv RUSS</v>
          </cell>
          <cell r="C587" t="str">
            <v>DTPC_UNITS</v>
          </cell>
          <cell r="D587">
            <v>1415</v>
          </cell>
          <cell r="E587">
            <v>3124</v>
          </cell>
          <cell r="F587">
            <v>1457</v>
          </cell>
          <cell r="G587">
            <v>979.89</v>
          </cell>
        </row>
        <row r="588">
          <cell r="A588" t="str">
            <v>470003-736</v>
          </cell>
          <cell r="B588" t="str">
            <v>Deskpro EN Series SDT P800/10e/6/128cv EUROA4</v>
          </cell>
          <cell r="C588" t="str">
            <v>DTPC_UNITS</v>
          </cell>
          <cell r="D588">
            <v>1415</v>
          </cell>
          <cell r="E588">
            <v>3124</v>
          </cell>
          <cell r="F588">
            <v>1457</v>
          </cell>
          <cell r="G588">
            <v>988.13</v>
          </cell>
        </row>
        <row r="589">
          <cell r="A589" t="str">
            <v>470003-739</v>
          </cell>
          <cell r="B589" t="str">
            <v>Deskpro EN Series SDT P800/10e/6/128cv SL</v>
          </cell>
          <cell r="C589" t="str">
            <v>DTPC_UNITS</v>
          </cell>
          <cell r="D589">
            <v>1415</v>
          </cell>
          <cell r="E589">
            <v>3124</v>
          </cell>
          <cell r="F589">
            <v>1457</v>
          </cell>
          <cell r="G589">
            <v>1018.23</v>
          </cell>
        </row>
        <row r="590">
          <cell r="A590" t="str">
            <v>470003-740</v>
          </cell>
          <cell r="B590" t="str">
            <v>Deskpro EN Series SDT P800/10e/6/128cv HE</v>
          </cell>
          <cell r="C590" t="str">
            <v>DTPC_UNITS</v>
          </cell>
          <cell r="D590">
            <v>1415</v>
          </cell>
          <cell r="E590">
            <v>3124</v>
          </cell>
          <cell r="F590">
            <v>1457</v>
          </cell>
          <cell r="G590">
            <v>975.69</v>
          </cell>
        </row>
        <row r="591">
          <cell r="A591" t="str">
            <v>101847-021</v>
          </cell>
          <cell r="B591" t="str">
            <v>Vertical Dock EURO</v>
          </cell>
          <cell r="C591" t="str">
            <v>IPS</v>
          </cell>
          <cell r="D591">
            <v>130</v>
          </cell>
          <cell r="E591">
            <v>262</v>
          </cell>
          <cell r="F591">
            <v>134</v>
          </cell>
          <cell r="G591">
            <v>70.31</v>
          </cell>
        </row>
        <row r="592">
          <cell r="A592" t="str">
            <v>101847-021</v>
          </cell>
          <cell r="B592" t="str">
            <v>Vertical Dock kit w/dock, btry,ac adptr, serial cable EURO</v>
          </cell>
          <cell r="C592" t="str">
            <v>IPS</v>
          </cell>
          <cell r="D592">
            <v>130</v>
          </cell>
          <cell r="E592">
            <v>262</v>
          </cell>
          <cell r="F592">
            <v>134</v>
          </cell>
          <cell r="G592">
            <v>70.31</v>
          </cell>
        </row>
        <row r="593">
          <cell r="A593" t="str">
            <v>101848-B21</v>
          </cell>
          <cell r="B593" t="str">
            <v>Standard LiIon Battery  (6-7 hours)</v>
          </cell>
          <cell r="C593" t="str">
            <v>IPS</v>
          </cell>
          <cell r="D593">
            <v>75</v>
          </cell>
          <cell r="E593">
            <v>151</v>
          </cell>
          <cell r="F593">
            <v>77</v>
          </cell>
          <cell r="G593">
            <v>29.31</v>
          </cell>
        </row>
        <row r="594">
          <cell r="A594" t="str">
            <v>101848-B21</v>
          </cell>
          <cell r="B594" t="str">
            <v>Standard LiIon battery (6-7 hours)</v>
          </cell>
          <cell r="C594" t="str">
            <v>IPS</v>
          </cell>
          <cell r="D594">
            <v>75</v>
          </cell>
          <cell r="E594">
            <v>151</v>
          </cell>
          <cell r="F594">
            <v>77</v>
          </cell>
          <cell r="G594">
            <v>29.31</v>
          </cell>
        </row>
        <row r="595">
          <cell r="A595" t="str">
            <v>101850-B21</v>
          </cell>
          <cell r="B595" t="str">
            <v>Extended LiIon Battery (10-12 hours)</v>
          </cell>
          <cell r="C595" t="str">
            <v>IPS</v>
          </cell>
          <cell r="D595">
            <v>120</v>
          </cell>
          <cell r="E595">
            <v>242</v>
          </cell>
          <cell r="F595">
            <v>124</v>
          </cell>
          <cell r="G595">
            <v>54.31</v>
          </cell>
        </row>
        <row r="596">
          <cell r="A596" t="str">
            <v>101850-B21</v>
          </cell>
          <cell r="B596" t="str">
            <v>Extended Lilon battery (10-12 hours)</v>
          </cell>
          <cell r="C596" t="str">
            <v>IPS</v>
          </cell>
          <cell r="D596">
            <v>120</v>
          </cell>
          <cell r="E596">
            <v>242</v>
          </cell>
          <cell r="F596">
            <v>124</v>
          </cell>
          <cell r="G596">
            <v>54.31</v>
          </cell>
        </row>
        <row r="597">
          <cell r="A597" t="str">
            <v>101852-B21</v>
          </cell>
          <cell r="B597" t="str">
            <v>Auto Adaptor</v>
          </cell>
          <cell r="C597" t="str">
            <v>IPS</v>
          </cell>
          <cell r="D597">
            <v>35</v>
          </cell>
          <cell r="E597">
            <v>71</v>
          </cell>
          <cell r="F597">
            <v>36</v>
          </cell>
          <cell r="G597">
            <v>18.309999999999999</v>
          </cell>
        </row>
        <row r="598">
          <cell r="A598" t="str">
            <v>101852-B21</v>
          </cell>
          <cell r="B598" t="str">
            <v>Auto Power Adapter</v>
          </cell>
          <cell r="C598" t="str">
            <v>IPS</v>
          </cell>
          <cell r="D598">
            <v>35</v>
          </cell>
          <cell r="E598">
            <v>71</v>
          </cell>
          <cell r="F598">
            <v>36</v>
          </cell>
          <cell r="G598">
            <v>18.309999999999999</v>
          </cell>
        </row>
        <row r="599">
          <cell r="A599" t="str">
            <v>101853-B21</v>
          </cell>
          <cell r="B599" t="str">
            <v>AutoSync Cable</v>
          </cell>
          <cell r="C599" t="str">
            <v>IPS</v>
          </cell>
          <cell r="D599">
            <v>20</v>
          </cell>
          <cell r="E599">
            <v>40</v>
          </cell>
          <cell r="F599">
            <v>21</v>
          </cell>
          <cell r="G599">
            <v>10.31</v>
          </cell>
        </row>
        <row r="600">
          <cell r="A600" t="str">
            <v>101853-B21</v>
          </cell>
          <cell r="B600" t="str">
            <v>Autosync Cable</v>
          </cell>
          <cell r="C600" t="str">
            <v>IPS</v>
          </cell>
          <cell r="D600">
            <v>20</v>
          </cell>
          <cell r="E600">
            <v>40</v>
          </cell>
          <cell r="F600">
            <v>21</v>
          </cell>
          <cell r="G600">
            <v>10.31</v>
          </cell>
        </row>
        <row r="601">
          <cell r="A601" t="str">
            <v>101855-B21</v>
          </cell>
          <cell r="B601" t="str">
            <v>Flash ROM Card 40MB</v>
          </cell>
          <cell r="C601" t="str">
            <v>IPS</v>
          </cell>
          <cell r="D601">
            <v>145</v>
          </cell>
          <cell r="E601">
            <v>292</v>
          </cell>
          <cell r="F601">
            <v>149</v>
          </cell>
          <cell r="G601">
            <v>79.31</v>
          </cell>
        </row>
        <row r="602">
          <cell r="A602" t="str">
            <v>101855-B21</v>
          </cell>
          <cell r="B602" t="str">
            <v>Internal Flash Rom Card 40MB</v>
          </cell>
          <cell r="C602" t="str">
            <v>IPS</v>
          </cell>
          <cell r="D602">
            <v>145</v>
          </cell>
          <cell r="E602">
            <v>292</v>
          </cell>
          <cell r="F602">
            <v>149</v>
          </cell>
          <cell r="G602">
            <v>79.31</v>
          </cell>
        </row>
        <row r="603">
          <cell r="A603" t="str">
            <v>101856-B21</v>
          </cell>
          <cell r="B603" t="str">
            <v>Flash ROM Card 64MB</v>
          </cell>
          <cell r="C603" t="str">
            <v>IPS</v>
          </cell>
          <cell r="D603">
            <v>220</v>
          </cell>
          <cell r="E603">
            <v>443</v>
          </cell>
          <cell r="F603">
            <v>227</v>
          </cell>
          <cell r="G603">
            <v>99.31</v>
          </cell>
        </row>
        <row r="604">
          <cell r="A604" t="str">
            <v>101856-B21</v>
          </cell>
          <cell r="B604" t="str">
            <v>Internal Flash Rom Card 64MB</v>
          </cell>
          <cell r="C604" t="str">
            <v>IPS</v>
          </cell>
          <cell r="D604">
            <v>220</v>
          </cell>
          <cell r="E604">
            <v>443</v>
          </cell>
          <cell r="F604">
            <v>227</v>
          </cell>
          <cell r="G604">
            <v>99.31</v>
          </cell>
        </row>
        <row r="605">
          <cell r="A605" t="str">
            <v>101858-B21</v>
          </cell>
          <cell r="B605" t="str">
            <v>Memory Upgrade module 64MB</v>
          </cell>
          <cell r="C605" t="str">
            <v>IPS</v>
          </cell>
          <cell r="D605">
            <v>180</v>
          </cell>
          <cell r="E605">
            <v>363</v>
          </cell>
          <cell r="F605">
            <v>185</v>
          </cell>
          <cell r="G605">
            <v>99.31</v>
          </cell>
        </row>
        <row r="606">
          <cell r="A606" t="str">
            <v>101859-B21</v>
          </cell>
          <cell r="B606" t="str">
            <v>Memory Upgrade  Module 32MB</v>
          </cell>
          <cell r="C606" t="str">
            <v>IPS</v>
          </cell>
          <cell r="D606">
            <v>130</v>
          </cell>
          <cell r="E606">
            <v>262</v>
          </cell>
          <cell r="F606">
            <v>134</v>
          </cell>
          <cell r="G606">
            <v>55.31</v>
          </cell>
        </row>
        <row r="607">
          <cell r="A607" t="str">
            <v>101860-B21</v>
          </cell>
          <cell r="B607" t="str">
            <v>Mouse/Keyboard Y cable</v>
          </cell>
          <cell r="C607" t="str">
            <v>IPS</v>
          </cell>
          <cell r="D607">
            <v>15</v>
          </cell>
          <cell r="E607">
            <v>30</v>
          </cell>
          <cell r="F607">
            <v>15</v>
          </cell>
          <cell r="G607">
            <v>6.31</v>
          </cell>
        </row>
        <row r="608">
          <cell r="A608" t="str">
            <v>101862-B21</v>
          </cell>
          <cell r="B608" t="str">
            <v>Executive Carry Case</v>
          </cell>
          <cell r="C608" t="str">
            <v>IPS</v>
          </cell>
          <cell r="D608">
            <v>50</v>
          </cell>
          <cell r="E608">
            <v>101</v>
          </cell>
          <cell r="F608">
            <v>52</v>
          </cell>
          <cell r="G608">
            <v>17.309999999999999</v>
          </cell>
        </row>
        <row r="609">
          <cell r="A609" t="str">
            <v>101862-B21</v>
          </cell>
          <cell r="B609" t="str">
            <v>Executive carry case</v>
          </cell>
          <cell r="C609" t="str">
            <v>IPS</v>
          </cell>
          <cell r="D609">
            <v>50</v>
          </cell>
          <cell r="E609">
            <v>101</v>
          </cell>
          <cell r="F609">
            <v>52</v>
          </cell>
          <cell r="G609">
            <v>17.309999999999999</v>
          </cell>
        </row>
        <row r="610">
          <cell r="A610" t="str">
            <v>101864-B21</v>
          </cell>
          <cell r="B610" t="str">
            <v>Carrying Strap</v>
          </cell>
          <cell r="C610" t="str">
            <v>IPS</v>
          </cell>
          <cell r="D610">
            <v>15</v>
          </cell>
          <cell r="E610">
            <v>30</v>
          </cell>
          <cell r="F610">
            <v>15</v>
          </cell>
          <cell r="G610">
            <v>6.31</v>
          </cell>
        </row>
        <row r="611">
          <cell r="A611" t="str">
            <v>101864-B21</v>
          </cell>
          <cell r="B611" t="str">
            <v>Carrying Strap</v>
          </cell>
          <cell r="C611" t="str">
            <v>IPS</v>
          </cell>
          <cell r="D611">
            <v>15</v>
          </cell>
          <cell r="E611">
            <v>30</v>
          </cell>
          <cell r="F611">
            <v>15</v>
          </cell>
          <cell r="G611">
            <v>6.31</v>
          </cell>
        </row>
        <row r="612">
          <cell r="A612" t="str">
            <v>101865-B21</v>
          </cell>
          <cell r="B612" t="str">
            <v>Carrying Handle</v>
          </cell>
          <cell r="C612" t="str">
            <v>IPS</v>
          </cell>
          <cell r="D612">
            <v>15</v>
          </cell>
          <cell r="E612">
            <v>30</v>
          </cell>
          <cell r="F612">
            <v>15</v>
          </cell>
          <cell r="G612">
            <v>6.31</v>
          </cell>
        </row>
        <row r="613">
          <cell r="A613" t="str">
            <v>101865-B21</v>
          </cell>
          <cell r="B613" t="str">
            <v>Carrying Handle</v>
          </cell>
          <cell r="C613" t="str">
            <v>IPS</v>
          </cell>
          <cell r="D613">
            <v>15</v>
          </cell>
          <cell r="E613">
            <v>30</v>
          </cell>
          <cell r="F613">
            <v>15</v>
          </cell>
          <cell r="G613">
            <v>6.31</v>
          </cell>
        </row>
        <row r="614">
          <cell r="A614" t="str">
            <v>101868-B21</v>
          </cell>
          <cell r="B614" t="str">
            <v>Serial/Parallel Adapter</v>
          </cell>
          <cell r="C614" t="str">
            <v>IPS</v>
          </cell>
          <cell r="D614">
            <v>70</v>
          </cell>
          <cell r="E614">
            <v>141</v>
          </cell>
          <cell r="F614">
            <v>72</v>
          </cell>
          <cell r="G614">
            <v>36.31</v>
          </cell>
        </row>
        <row r="615">
          <cell r="A615" t="str">
            <v>101868-B21</v>
          </cell>
          <cell r="B615" t="str">
            <v>Serial/Parallel Printer adapter</v>
          </cell>
          <cell r="C615" t="str">
            <v>IPS</v>
          </cell>
          <cell r="D615">
            <v>70</v>
          </cell>
          <cell r="E615">
            <v>141</v>
          </cell>
          <cell r="F615">
            <v>72</v>
          </cell>
          <cell r="G615">
            <v>36.31</v>
          </cell>
        </row>
        <row r="616">
          <cell r="A616" t="str">
            <v>104703-003</v>
          </cell>
          <cell r="B616" t="str">
            <v>64MB Compact Flash Card US</v>
          </cell>
          <cell r="C616" t="str">
            <v>IPS</v>
          </cell>
          <cell r="D616">
            <v>173</v>
          </cell>
          <cell r="E616">
            <v>397</v>
          </cell>
          <cell r="F616">
            <v>178</v>
          </cell>
          <cell r="G616">
            <v>96.31</v>
          </cell>
        </row>
        <row r="617">
          <cell r="A617" t="str">
            <v>104703-004</v>
          </cell>
          <cell r="B617" t="str">
            <v>Kit, Compact Flash 32MB US</v>
          </cell>
          <cell r="C617" t="str">
            <v>IPS</v>
          </cell>
          <cell r="D617">
            <v>98</v>
          </cell>
          <cell r="E617">
            <v>225</v>
          </cell>
          <cell r="F617">
            <v>101</v>
          </cell>
          <cell r="G617">
            <v>52.31</v>
          </cell>
        </row>
        <row r="618">
          <cell r="A618" t="str">
            <v>104929-B21</v>
          </cell>
          <cell r="B618" t="str">
            <v>Auto Adaptor</v>
          </cell>
          <cell r="C618" t="str">
            <v>IPS</v>
          </cell>
          <cell r="D618">
            <v>20</v>
          </cell>
          <cell r="E618">
            <v>40</v>
          </cell>
          <cell r="F618">
            <v>21</v>
          </cell>
          <cell r="G618">
            <v>12.31</v>
          </cell>
        </row>
        <row r="619">
          <cell r="A619" t="str">
            <v>104931-B21</v>
          </cell>
          <cell r="B619" t="str">
            <v>Extended Battery Pack</v>
          </cell>
          <cell r="C619" t="str">
            <v>IPS</v>
          </cell>
          <cell r="D619">
            <v>85</v>
          </cell>
          <cell r="E619">
            <v>171</v>
          </cell>
          <cell r="F619">
            <v>88</v>
          </cell>
          <cell r="G619">
            <v>54.31</v>
          </cell>
        </row>
        <row r="620">
          <cell r="A620" t="str">
            <v>113894-B21</v>
          </cell>
          <cell r="B620" t="str">
            <v>Earphone, Microphone &amp; 3 Stylus</v>
          </cell>
          <cell r="C620" t="str">
            <v>IPS</v>
          </cell>
          <cell r="D620">
            <v>17</v>
          </cell>
          <cell r="E620">
            <v>34</v>
          </cell>
          <cell r="F620">
            <v>18</v>
          </cell>
          <cell r="G620">
            <v>9.31</v>
          </cell>
        </row>
        <row r="621">
          <cell r="A621" t="str">
            <v>120248-B21</v>
          </cell>
          <cell r="B621" t="str">
            <v>Smart Card 3K Multiflex - Standard</v>
          </cell>
          <cell r="C621" t="str">
            <v>IPS</v>
          </cell>
          <cell r="D621">
            <v>15</v>
          </cell>
          <cell r="E621">
            <v>30</v>
          </cell>
          <cell r="F621">
            <v>15</v>
          </cell>
          <cell r="G621">
            <v>7.31</v>
          </cell>
        </row>
        <row r="622">
          <cell r="A622" t="str">
            <v>120248-B21</v>
          </cell>
          <cell r="B622" t="str">
            <v>Smart Card 3k Multiflex - Standard</v>
          </cell>
          <cell r="C622" t="str">
            <v>IPS</v>
          </cell>
          <cell r="D622">
            <v>15</v>
          </cell>
          <cell r="E622">
            <v>30</v>
          </cell>
          <cell r="F622">
            <v>15</v>
          </cell>
          <cell r="G622">
            <v>7.31</v>
          </cell>
        </row>
        <row r="623">
          <cell r="A623" t="str">
            <v>120249-B21</v>
          </cell>
          <cell r="B623" t="str">
            <v>Flash ROM Card 20MB</v>
          </cell>
          <cell r="C623" t="str">
            <v>IPS</v>
          </cell>
          <cell r="D623">
            <v>90</v>
          </cell>
          <cell r="E623">
            <v>181</v>
          </cell>
          <cell r="F623">
            <v>93</v>
          </cell>
          <cell r="G623">
            <v>41.31</v>
          </cell>
        </row>
        <row r="624">
          <cell r="A624" t="str">
            <v>120249-B21</v>
          </cell>
          <cell r="B624" t="str">
            <v>Internal Flash Rom Card 20MB</v>
          </cell>
          <cell r="C624" t="str">
            <v>IPS</v>
          </cell>
          <cell r="D624">
            <v>90</v>
          </cell>
          <cell r="E624">
            <v>181</v>
          </cell>
          <cell r="F624">
            <v>93</v>
          </cell>
          <cell r="G624">
            <v>41.31</v>
          </cell>
        </row>
        <row r="625">
          <cell r="A625" t="str">
            <v>135555-021</v>
          </cell>
          <cell r="B625" t="str">
            <v>Univ Battery Charger</v>
          </cell>
          <cell r="C625" t="str">
            <v>IPS</v>
          </cell>
          <cell r="D625">
            <v>85</v>
          </cell>
          <cell r="E625">
            <v>171</v>
          </cell>
          <cell r="F625">
            <v>88</v>
          </cell>
          <cell r="G625">
            <v>47</v>
          </cell>
        </row>
        <row r="626">
          <cell r="A626" t="str">
            <v>135555-021</v>
          </cell>
          <cell r="B626" t="str">
            <v>Univ Battery Charger EURO</v>
          </cell>
          <cell r="C626" t="str">
            <v>IPS</v>
          </cell>
          <cell r="D626">
            <v>85</v>
          </cell>
          <cell r="E626">
            <v>171</v>
          </cell>
          <cell r="F626">
            <v>88</v>
          </cell>
          <cell r="G626">
            <v>47</v>
          </cell>
        </row>
        <row r="627">
          <cell r="A627" t="str">
            <v>136175-B21</v>
          </cell>
          <cell r="B627" t="str">
            <v>Li-ion Battery for Aero 1500</v>
          </cell>
          <cell r="C627" t="str">
            <v>IPS</v>
          </cell>
          <cell r="D627">
            <v>50</v>
          </cell>
          <cell r="E627">
            <v>101</v>
          </cell>
          <cell r="F627">
            <v>52</v>
          </cell>
          <cell r="G627">
            <v>19.309999999999999</v>
          </cell>
        </row>
        <row r="628">
          <cell r="A628" t="str">
            <v>136177-B21</v>
          </cell>
          <cell r="B628" t="str">
            <v>Deluxe Case for Aero 1500</v>
          </cell>
          <cell r="C628" t="str">
            <v>IPS</v>
          </cell>
          <cell r="D628">
            <v>25</v>
          </cell>
          <cell r="E628">
            <v>50</v>
          </cell>
          <cell r="F628">
            <v>26</v>
          </cell>
          <cell r="G628">
            <v>9.83</v>
          </cell>
        </row>
        <row r="629">
          <cell r="A629" t="str">
            <v>136183-021</v>
          </cell>
          <cell r="B629" t="str">
            <v>Cradle for Aero 1500 EURO</v>
          </cell>
          <cell r="C629" t="str">
            <v>IPS</v>
          </cell>
          <cell r="D629">
            <v>45</v>
          </cell>
          <cell r="E629">
            <v>91</v>
          </cell>
          <cell r="F629">
            <v>46</v>
          </cell>
          <cell r="G629">
            <v>18.309999999999999</v>
          </cell>
        </row>
        <row r="630">
          <cell r="A630" t="str">
            <v>146927-B31</v>
          </cell>
          <cell r="B630" t="str">
            <v>Compaq WL 100 Wireless LAN PC Card 11 Mbps INTL</v>
          </cell>
          <cell r="C630" t="str">
            <v>IPS</v>
          </cell>
          <cell r="D630">
            <v>169</v>
          </cell>
          <cell r="E630">
            <v>340</v>
          </cell>
          <cell r="F630">
            <v>174</v>
          </cell>
          <cell r="G630">
            <v>109.53</v>
          </cell>
        </row>
        <row r="631">
          <cell r="A631" t="str">
            <v>146929-B31</v>
          </cell>
          <cell r="B631" t="str">
            <v>Compaq WL 200 Wireless LAN PCI Card 11 Mbps  INTL</v>
          </cell>
          <cell r="C631" t="str">
            <v>IPS</v>
          </cell>
          <cell r="D631">
            <v>189</v>
          </cell>
          <cell r="E631">
            <v>381</v>
          </cell>
          <cell r="F631">
            <v>195</v>
          </cell>
          <cell r="G631">
            <v>121.02</v>
          </cell>
        </row>
        <row r="632">
          <cell r="A632" t="str">
            <v>148908-B31</v>
          </cell>
          <cell r="B632" t="str">
            <v>Compaq CompactFlash 56K Modem (Euro)</v>
          </cell>
          <cell r="C632" t="str">
            <v>IPS</v>
          </cell>
          <cell r="D632">
            <v>140</v>
          </cell>
          <cell r="E632">
            <v>282</v>
          </cell>
          <cell r="F632">
            <v>144</v>
          </cell>
          <cell r="G632">
            <v>81.31</v>
          </cell>
        </row>
        <row r="633">
          <cell r="A633" t="str">
            <v>157023-B21</v>
          </cell>
          <cell r="B633" t="str">
            <v>Stylus 3 pack for Aero 1500</v>
          </cell>
          <cell r="C633" t="str">
            <v>IPS</v>
          </cell>
          <cell r="D633">
            <v>10</v>
          </cell>
          <cell r="E633">
            <v>20</v>
          </cell>
          <cell r="F633">
            <v>10</v>
          </cell>
          <cell r="G633">
            <v>8.31</v>
          </cell>
        </row>
        <row r="634">
          <cell r="A634" t="str">
            <v>157209-B21</v>
          </cell>
          <cell r="B634" t="str">
            <v>KIT OPT 11 MBPS SWAP ALL</v>
          </cell>
          <cell r="C634" t="str">
            <v>IPS</v>
          </cell>
          <cell r="D634">
            <v>100</v>
          </cell>
          <cell r="E634">
            <v>201</v>
          </cell>
          <cell r="F634">
            <v>103</v>
          </cell>
          <cell r="G634">
            <v>46.73</v>
          </cell>
        </row>
        <row r="635">
          <cell r="A635" t="str">
            <v>157763-021</v>
          </cell>
          <cell r="B635" t="str">
            <v>T1000 Terminal EURO</v>
          </cell>
          <cell r="C635" t="str">
            <v>IPS</v>
          </cell>
          <cell r="D635">
            <v>552</v>
          </cell>
          <cell r="E635">
            <v>1112</v>
          </cell>
          <cell r="F635">
            <v>569</v>
          </cell>
          <cell r="G635">
            <v>330.68</v>
          </cell>
        </row>
        <row r="636">
          <cell r="A636" t="str">
            <v>157800-021</v>
          </cell>
          <cell r="B636" t="str">
            <v>T1500 Terminal EURO</v>
          </cell>
          <cell r="C636" t="str">
            <v>IPS</v>
          </cell>
          <cell r="D636">
            <v>752</v>
          </cell>
          <cell r="E636">
            <v>1516</v>
          </cell>
          <cell r="F636">
            <v>775</v>
          </cell>
          <cell r="G636">
            <v>442.68</v>
          </cell>
        </row>
        <row r="637">
          <cell r="A637" t="str">
            <v>158603-021</v>
          </cell>
          <cell r="B637" t="str">
            <v>Compaq WL 400 Wireless LAN Hardware AccessPoint 11Mbps  EURO</v>
          </cell>
          <cell r="C637" t="str">
            <v>IPS</v>
          </cell>
          <cell r="D637">
            <v>849</v>
          </cell>
          <cell r="E637">
            <v>1710</v>
          </cell>
          <cell r="F637">
            <v>874</v>
          </cell>
          <cell r="G637">
            <v>453.47</v>
          </cell>
        </row>
        <row r="638">
          <cell r="A638" t="str">
            <v>170294-021</v>
          </cell>
          <cell r="B638" t="str">
            <v>iPAQ  H3630 32MB EURO</v>
          </cell>
          <cell r="C638" t="str">
            <v>IPS</v>
          </cell>
          <cell r="D638">
            <v>449</v>
          </cell>
          <cell r="E638">
            <v>989</v>
          </cell>
          <cell r="F638">
            <v>459</v>
          </cell>
          <cell r="G638">
            <v>347.73</v>
          </cell>
        </row>
        <row r="639">
          <cell r="A639" t="str">
            <v>170338-B21</v>
          </cell>
          <cell r="B639" t="str">
            <v>Expansion Pack PCMCIA</v>
          </cell>
          <cell r="C639" t="str">
            <v>IPS</v>
          </cell>
          <cell r="D639">
            <v>95</v>
          </cell>
          <cell r="E639">
            <v>209</v>
          </cell>
          <cell r="F639">
            <v>98</v>
          </cell>
          <cell r="G639">
            <v>63.31</v>
          </cell>
        </row>
        <row r="640">
          <cell r="A640" t="str">
            <v>170339-B21</v>
          </cell>
          <cell r="B640" t="str">
            <v>Expansion Pack Compact Flash</v>
          </cell>
          <cell r="C640" t="str">
            <v>IPS</v>
          </cell>
          <cell r="D640">
            <v>39</v>
          </cell>
          <cell r="E640">
            <v>86</v>
          </cell>
          <cell r="F640">
            <v>40</v>
          </cell>
          <cell r="G640">
            <v>21.31</v>
          </cell>
        </row>
        <row r="641">
          <cell r="A641" t="str">
            <v>170540-021</v>
          </cell>
          <cell r="B641" t="str">
            <v>Aero 1550 16MB EURO</v>
          </cell>
          <cell r="C641" t="str">
            <v>IPS</v>
          </cell>
          <cell r="D641">
            <v>311</v>
          </cell>
          <cell r="E641">
            <v>655</v>
          </cell>
          <cell r="F641">
            <v>320</v>
          </cell>
          <cell r="G641">
            <v>254.98</v>
          </cell>
        </row>
        <row r="642">
          <cell r="A642" t="str">
            <v>175593-001</v>
          </cell>
          <cell r="B642" t="str">
            <v>Upgrd CE3.0 1500 PRO US</v>
          </cell>
          <cell r="C642" t="str">
            <v>IPS</v>
          </cell>
          <cell r="D642">
            <v>60</v>
          </cell>
          <cell r="E642">
            <v>127</v>
          </cell>
          <cell r="F642">
            <v>62</v>
          </cell>
          <cell r="G642">
            <v>42.31</v>
          </cell>
        </row>
        <row r="643">
          <cell r="A643" t="str">
            <v>175593-041</v>
          </cell>
          <cell r="B643" t="str">
            <v>Upgrd CE3.0 1500 PRO GR</v>
          </cell>
          <cell r="C643" t="str">
            <v>IPS</v>
          </cell>
          <cell r="D643">
            <v>60</v>
          </cell>
          <cell r="E643">
            <v>127</v>
          </cell>
          <cell r="F643">
            <v>62</v>
          </cell>
          <cell r="G643">
            <v>42</v>
          </cell>
        </row>
        <row r="644">
          <cell r="A644" t="str">
            <v>175595-001</v>
          </cell>
          <cell r="B644" t="str">
            <v>ROM UPG CE3.0 21 PRO US</v>
          </cell>
          <cell r="C644" t="str">
            <v>IPS</v>
          </cell>
          <cell r="D644">
            <v>75</v>
          </cell>
          <cell r="E644">
            <v>158</v>
          </cell>
          <cell r="F644">
            <v>77</v>
          </cell>
          <cell r="G644">
            <v>66.31</v>
          </cell>
        </row>
        <row r="645">
          <cell r="A645" t="str">
            <v>175595-041</v>
          </cell>
          <cell r="B645" t="str">
            <v>ROM UPG CE3.0 21 PRO GR</v>
          </cell>
          <cell r="C645" t="str">
            <v>IPS</v>
          </cell>
          <cell r="D645">
            <v>75</v>
          </cell>
          <cell r="E645">
            <v>158</v>
          </cell>
          <cell r="F645">
            <v>77</v>
          </cell>
          <cell r="G645">
            <v>66.31</v>
          </cell>
        </row>
        <row r="646">
          <cell r="A646" t="str">
            <v>176184-B21</v>
          </cell>
          <cell r="B646" t="str">
            <v>Stylus 3 Pack</v>
          </cell>
          <cell r="C646" t="str">
            <v>IPS</v>
          </cell>
          <cell r="D646">
            <v>13</v>
          </cell>
          <cell r="E646">
            <v>29</v>
          </cell>
          <cell r="F646">
            <v>13</v>
          </cell>
          <cell r="G646">
            <v>8.31</v>
          </cell>
        </row>
        <row r="647">
          <cell r="A647" t="str">
            <v>176481-021</v>
          </cell>
          <cell r="B647" t="str">
            <v>Cradle USB W/Charger EURO</v>
          </cell>
          <cell r="C647" t="str">
            <v>IPS</v>
          </cell>
          <cell r="D647">
            <v>0</v>
          </cell>
          <cell r="E647">
            <v>0</v>
          </cell>
          <cell r="F647">
            <v>0</v>
          </cell>
          <cell r="G647">
            <v>19.309999999999999</v>
          </cell>
        </row>
        <row r="648">
          <cell r="A648" t="str">
            <v>176481-B21</v>
          </cell>
          <cell r="B648" t="str">
            <v>Cradle USB w/o charger</v>
          </cell>
          <cell r="C648" t="str">
            <v>IPS</v>
          </cell>
          <cell r="D648">
            <v>39</v>
          </cell>
          <cell r="E648">
            <v>90</v>
          </cell>
          <cell r="F648">
            <v>40</v>
          </cell>
          <cell r="G648">
            <v>15</v>
          </cell>
        </row>
        <row r="649">
          <cell r="A649" t="str">
            <v>176482-021</v>
          </cell>
          <cell r="B649" t="str">
            <v>Cradle Serl W/Charger EURO</v>
          </cell>
          <cell r="C649" t="str">
            <v>IPS</v>
          </cell>
          <cell r="D649">
            <v>0</v>
          </cell>
          <cell r="E649">
            <v>0</v>
          </cell>
          <cell r="F649">
            <v>0</v>
          </cell>
          <cell r="G649">
            <v>20.309999999999999</v>
          </cell>
        </row>
        <row r="650">
          <cell r="A650" t="str">
            <v>176482-B21</v>
          </cell>
          <cell r="B650" t="str">
            <v>Cradle Serial w/o Charger</v>
          </cell>
          <cell r="C650" t="str">
            <v>IPS</v>
          </cell>
          <cell r="D650">
            <v>29</v>
          </cell>
          <cell r="E650">
            <v>66</v>
          </cell>
          <cell r="F650">
            <v>30</v>
          </cell>
          <cell r="G650">
            <v>15</v>
          </cell>
        </row>
        <row r="651">
          <cell r="A651" t="str">
            <v>180743-B21</v>
          </cell>
          <cell r="B651" t="str">
            <v>Auto Adapter</v>
          </cell>
          <cell r="C651" t="str">
            <v>IPS</v>
          </cell>
          <cell r="D651">
            <v>59</v>
          </cell>
          <cell r="E651">
            <v>135</v>
          </cell>
          <cell r="F651">
            <v>61</v>
          </cell>
          <cell r="G651">
            <v>20</v>
          </cell>
        </row>
        <row r="652">
          <cell r="A652" t="str">
            <v>191007-B21</v>
          </cell>
          <cell r="B652" t="str">
            <v>USB Autosync Cable</v>
          </cell>
          <cell r="C652" t="str">
            <v>IPS</v>
          </cell>
          <cell r="D652">
            <v>24</v>
          </cell>
          <cell r="E652">
            <v>55</v>
          </cell>
          <cell r="F652">
            <v>25</v>
          </cell>
          <cell r="G652">
            <v>9</v>
          </cell>
        </row>
        <row r="653">
          <cell r="A653" t="str">
            <v>191008-B21</v>
          </cell>
          <cell r="B653" t="str">
            <v>Serial Autosync Cable</v>
          </cell>
          <cell r="C653" t="str">
            <v>IPS</v>
          </cell>
          <cell r="D653">
            <v>19</v>
          </cell>
          <cell r="E653">
            <v>43</v>
          </cell>
          <cell r="F653">
            <v>20</v>
          </cell>
          <cell r="G653">
            <v>10</v>
          </cell>
        </row>
        <row r="654">
          <cell r="A654" t="str">
            <v>388321-021</v>
          </cell>
          <cell r="B654" t="str">
            <v>AC Adapter-Aero 8000 EURO</v>
          </cell>
          <cell r="C654" t="str">
            <v>IPS</v>
          </cell>
          <cell r="D654">
            <v>35</v>
          </cell>
          <cell r="E654">
            <v>71</v>
          </cell>
          <cell r="F654">
            <v>36</v>
          </cell>
          <cell r="G654">
            <v>17.309999999999999</v>
          </cell>
        </row>
        <row r="655">
          <cell r="A655" t="str">
            <v>402141-021</v>
          </cell>
          <cell r="B655" t="str">
            <v>Cradle De Luxe EURO w/charger</v>
          </cell>
          <cell r="C655" t="str">
            <v>IPS</v>
          </cell>
          <cell r="D655">
            <v>75</v>
          </cell>
          <cell r="E655">
            <v>151</v>
          </cell>
          <cell r="F655">
            <v>77</v>
          </cell>
          <cell r="G655">
            <v>25.31</v>
          </cell>
        </row>
        <row r="656">
          <cell r="A656" t="str">
            <v>402142-021</v>
          </cell>
          <cell r="B656" t="str">
            <v>Cradle EURO</v>
          </cell>
          <cell r="C656" t="str">
            <v>IPS</v>
          </cell>
          <cell r="D656">
            <v>50</v>
          </cell>
          <cell r="E656">
            <v>101</v>
          </cell>
          <cell r="F656">
            <v>52</v>
          </cell>
          <cell r="G656">
            <v>18.309999999999999</v>
          </cell>
        </row>
        <row r="657">
          <cell r="A657" t="str">
            <v>402143-021</v>
          </cell>
          <cell r="B657" t="str">
            <v>AC Adapter EURO</v>
          </cell>
          <cell r="C657" t="str">
            <v>IPS</v>
          </cell>
          <cell r="D657">
            <v>25</v>
          </cell>
          <cell r="E657">
            <v>50</v>
          </cell>
          <cell r="F657">
            <v>26</v>
          </cell>
          <cell r="G657">
            <v>12.31</v>
          </cell>
        </row>
        <row r="658">
          <cell r="A658" t="str">
            <v>402144-B21</v>
          </cell>
          <cell r="B658" t="str">
            <v>LiON Battery Pack</v>
          </cell>
          <cell r="C658" t="str">
            <v>IPS</v>
          </cell>
          <cell r="D658">
            <v>50</v>
          </cell>
          <cell r="E658">
            <v>101</v>
          </cell>
          <cell r="F658">
            <v>52</v>
          </cell>
          <cell r="G658">
            <v>20.309999999999999</v>
          </cell>
        </row>
        <row r="659">
          <cell r="A659" t="str">
            <v>402146-B21</v>
          </cell>
          <cell r="B659" t="str">
            <v>Serial Cable</v>
          </cell>
          <cell r="C659" t="str">
            <v>IPS</v>
          </cell>
          <cell r="D659">
            <v>20</v>
          </cell>
          <cell r="E659">
            <v>40</v>
          </cell>
          <cell r="F659">
            <v>21</v>
          </cell>
          <cell r="G659">
            <v>11.31</v>
          </cell>
        </row>
        <row r="660">
          <cell r="A660" t="str">
            <v>402147-B21</v>
          </cell>
          <cell r="B660" t="str">
            <v>Carry Case - De Luxe</v>
          </cell>
          <cell r="C660" t="str">
            <v>IPS</v>
          </cell>
          <cell r="D660">
            <v>25</v>
          </cell>
          <cell r="E660">
            <v>50</v>
          </cell>
          <cell r="F660">
            <v>26</v>
          </cell>
          <cell r="G660">
            <v>10.31</v>
          </cell>
        </row>
        <row r="661">
          <cell r="A661" t="str">
            <v>402148-B21</v>
          </cell>
          <cell r="B661" t="str">
            <v>Carry Case - Executive Portfolio</v>
          </cell>
          <cell r="C661" t="str">
            <v>IPS</v>
          </cell>
          <cell r="D661">
            <v>35</v>
          </cell>
          <cell r="E661">
            <v>71</v>
          </cell>
          <cell r="F661">
            <v>36</v>
          </cell>
          <cell r="G661">
            <v>17.309999999999999</v>
          </cell>
        </row>
        <row r="662">
          <cell r="A662" t="str">
            <v>104741-021</v>
          </cell>
          <cell r="B662" t="str">
            <v>TFT5010 15" LCD Digital Monitor EURO</v>
          </cell>
          <cell r="C662" t="str">
            <v>Monitors</v>
          </cell>
          <cell r="D662">
            <v>1150</v>
          </cell>
          <cell r="E662">
            <v>2318</v>
          </cell>
          <cell r="F662">
            <v>1185</v>
          </cell>
          <cell r="G662">
            <v>794.52</v>
          </cell>
        </row>
        <row r="663">
          <cell r="A663" t="str">
            <v>136143-021</v>
          </cell>
          <cell r="B663" t="str">
            <v>TFT 7000,  17"  Flat Panel Monitor</v>
          </cell>
          <cell r="C663" t="str">
            <v>Monitors</v>
          </cell>
          <cell r="D663">
            <v>2100</v>
          </cell>
          <cell r="E663">
            <v>4424</v>
          </cell>
          <cell r="F663">
            <v>2163</v>
          </cell>
          <cell r="G663">
            <v>1387.39</v>
          </cell>
        </row>
        <row r="664">
          <cell r="A664" t="str">
            <v>138485-021</v>
          </cell>
          <cell r="B664" t="str">
            <v>S910  19" Monitor TCO99NH EURO</v>
          </cell>
          <cell r="C664" t="str">
            <v>Monitors</v>
          </cell>
          <cell r="D664">
            <v>425</v>
          </cell>
          <cell r="E664">
            <v>857</v>
          </cell>
          <cell r="F664">
            <v>438</v>
          </cell>
          <cell r="G664">
            <v>285.39</v>
          </cell>
        </row>
        <row r="665">
          <cell r="A665" t="str">
            <v>138638-021</v>
          </cell>
          <cell r="B665" t="str">
            <v>Penske USB Hub Option EURO</v>
          </cell>
          <cell r="C665" t="str">
            <v>Monitors</v>
          </cell>
          <cell r="D665">
            <v>49</v>
          </cell>
          <cell r="E665">
            <v>99</v>
          </cell>
          <cell r="F665">
            <v>50</v>
          </cell>
          <cell r="G665">
            <v>32.1</v>
          </cell>
        </row>
        <row r="666">
          <cell r="A666" t="str">
            <v>154499-021</v>
          </cell>
          <cell r="B666" t="str">
            <v>S710  17"  Monitor TCO99/NH Opal EURO</v>
          </cell>
          <cell r="C666" t="str">
            <v>Monitors</v>
          </cell>
          <cell r="D666">
            <v>245</v>
          </cell>
          <cell r="E666">
            <v>500</v>
          </cell>
          <cell r="F666">
            <v>252</v>
          </cell>
          <cell r="G666">
            <v>167.63</v>
          </cell>
        </row>
        <row r="667">
          <cell r="A667" t="str">
            <v>154499-023</v>
          </cell>
          <cell r="B667" t="str">
            <v>S710 17" Monitor TCO95/NH EURO Carbon</v>
          </cell>
          <cell r="C667" t="str">
            <v>Monitors</v>
          </cell>
          <cell r="D667">
            <v>245</v>
          </cell>
          <cell r="E667">
            <v>500</v>
          </cell>
          <cell r="F667">
            <v>252</v>
          </cell>
          <cell r="G667">
            <v>171.5</v>
          </cell>
        </row>
        <row r="668">
          <cell r="A668" t="str">
            <v>168636-022</v>
          </cell>
          <cell r="B668" t="str">
            <v>S510 15" Monitor MPRII</v>
          </cell>
          <cell r="C668" t="str">
            <v>Monitors</v>
          </cell>
          <cell r="D668">
            <v>155</v>
          </cell>
          <cell r="E668">
            <v>332</v>
          </cell>
          <cell r="F668">
            <v>160</v>
          </cell>
          <cell r="G668">
            <v>119.24</v>
          </cell>
        </row>
        <row r="669">
          <cell r="A669" t="str">
            <v>307710-023</v>
          </cell>
          <cell r="B669" t="str">
            <v>V75 Color Monitor TCO/NH carbon</v>
          </cell>
          <cell r="C669" t="str">
            <v>Monitors</v>
          </cell>
          <cell r="D669">
            <v>299</v>
          </cell>
          <cell r="E669">
            <v>630</v>
          </cell>
          <cell r="F669">
            <v>308</v>
          </cell>
          <cell r="G669">
            <v>214.16</v>
          </cell>
        </row>
        <row r="670">
          <cell r="A670" t="str">
            <v>325500-021</v>
          </cell>
          <cell r="B670" t="str">
            <v>P1610 24" Color Monitor NH, TCO</v>
          </cell>
          <cell r="C670" t="str">
            <v>Monitors</v>
          </cell>
          <cell r="D670">
            <v>1900</v>
          </cell>
          <cell r="E670">
            <v>3538</v>
          </cell>
          <cell r="F670">
            <v>1957</v>
          </cell>
          <cell r="G670">
            <v>1096.23</v>
          </cell>
        </row>
        <row r="671">
          <cell r="A671" t="str">
            <v>325606-021</v>
          </cell>
          <cell r="B671" t="str">
            <v>P1100  TCO99/NH EURO</v>
          </cell>
          <cell r="C671" t="str">
            <v>Monitors</v>
          </cell>
          <cell r="D671">
            <v>990</v>
          </cell>
          <cell r="E671">
            <v>1842</v>
          </cell>
          <cell r="F671">
            <v>1020</v>
          </cell>
          <cell r="G671">
            <v>679.29</v>
          </cell>
        </row>
        <row r="672">
          <cell r="A672" t="str">
            <v>325700-001</v>
          </cell>
          <cell r="B672" t="str">
            <v>TFT5000 US</v>
          </cell>
          <cell r="C672" t="str">
            <v>Monitors</v>
          </cell>
          <cell r="D672">
            <v>0</v>
          </cell>
          <cell r="E672">
            <v>1971</v>
          </cell>
          <cell r="F672">
            <v>0</v>
          </cell>
          <cell r="G672">
            <v>839.54</v>
          </cell>
        </row>
        <row r="673">
          <cell r="A673" t="str">
            <v>325700-021</v>
          </cell>
          <cell r="B673" t="str">
            <v>TFT5000 Color Monitor NH, TCO, EURO</v>
          </cell>
          <cell r="C673" t="str">
            <v>Monitors</v>
          </cell>
          <cell r="D673">
            <v>1150</v>
          </cell>
          <cell r="E673">
            <v>2142</v>
          </cell>
          <cell r="F673">
            <v>1185</v>
          </cell>
          <cell r="G673">
            <v>873.29</v>
          </cell>
        </row>
        <row r="674">
          <cell r="A674" t="str">
            <v>325800-021</v>
          </cell>
          <cell r="B674" t="str">
            <v>V700 17" Monitor, TCO99</v>
          </cell>
          <cell r="C674" t="str">
            <v>Monitors</v>
          </cell>
          <cell r="D674">
            <v>290</v>
          </cell>
          <cell r="E674">
            <v>587</v>
          </cell>
          <cell r="F674">
            <v>299</v>
          </cell>
          <cell r="G674">
            <v>201.32</v>
          </cell>
        </row>
        <row r="675">
          <cell r="A675" t="str">
            <v>326100-021</v>
          </cell>
          <cell r="B675" t="str">
            <v>TFT 8020  18" Flat Panel Monitor EURO</v>
          </cell>
          <cell r="C675" t="str">
            <v>Monitors</v>
          </cell>
          <cell r="D675">
            <v>3140</v>
          </cell>
          <cell r="E675">
            <v>6325</v>
          </cell>
          <cell r="F675">
            <v>3234</v>
          </cell>
          <cell r="G675">
            <v>1909.21</v>
          </cell>
        </row>
        <row r="676">
          <cell r="A676" t="str">
            <v>380207-021</v>
          </cell>
          <cell r="B676" t="str">
            <v>P700  17" TCO99/NH EURO</v>
          </cell>
          <cell r="C676" t="str">
            <v>Monitors</v>
          </cell>
          <cell r="D676">
            <v>410</v>
          </cell>
          <cell r="E676">
            <v>829</v>
          </cell>
          <cell r="F676">
            <v>422</v>
          </cell>
          <cell r="G676">
            <v>281.02</v>
          </cell>
        </row>
        <row r="677">
          <cell r="A677" t="str">
            <v>386326-021</v>
          </cell>
          <cell r="B677" t="str">
            <v>P900  19" NH/TCO99 EURO</v>
          </cell>
          <cell r="C677" t="str">
            <v>Monitors</v>
          </cell>
          <cell r="D677">
            <v>580</v>
          </cell>
          <cell r="E677">
            <v>1115</v>
          </cell>
          <cell r="F677">
            <v>597</v>
          </cell>
          <cell r="G677">
            <v>392.86</v>
          </cell>
        </row>
        <row r="678">
          <cell r="A678" t="str">
            <v>386472-021</v>
          </cell>
          <cell r="B678" t="str">
            <v>V1100  21" TCO99/NH EURO</v>
          </cell>
          <cell r="C678" t="str">
            <v>Monitors</v>
          </cell>
          <cell r="D678">
            <v>790</v>
          </cell>
          <cell r="E678">
            <v>1664</v>
          </cell>
          <cell r="F678">
            <v>814</v>
          </cell>
          <cell r="G678">
            <v>596.25</v>
          </cell>
        </row>
        <row r="679">
          <cell r="A679" t="str">
            <v>127453-B21</v>
          </cell>
          <cell r="B679" t="str">
            <v>Intel Pro/100+ ALL</v>
          </cell>
          <cell r="C679" t="str">
            <v>NTWK_PROD</v>
          </cell>
          <cell r="D679">
            <v>55</v>
          </cell>
          <cell r="E679">
            <v>111</v>
          </cell>
          <cell r="F679">
            <v>57</v>
          </cell>
          <cell r="G679">
            <v>37.880000000000003</v>
          </cell>
        </row>
        <row r="680">
          <cell r="A680" t="str">
            <v>127453-B22</v>
          </cell>
          <cell r="B680" t="str">
            <v>Intel Pro/100+ 5pk ALL</v>
          </cell>
          <cell r="C680" t="str">
            <v>NTWK_PROD</v>
          </cell>
          <cell r="D680">
            <v>245</v>
          </cell>
          <cell r="E680">
            <v>494</v>
          </cell>
          <cell r="F680">
            <v>252</v>
          </cell>
          <cell r="G680">
            <v>161.16999999999999</v>
          </cell>
        </row>
        <row r="681">
          <cell r="A681" t="str">
            <v>127453-B23</v>
          </cell>
          <cell r="B681" t="str">
            <v>Intel Pro/100+ 20pk ALL</v>
          </cell>
          <cell r="C681" t="str">
            <v>NTWK_PROD</v>
          </cell>
          <cell r="D681">
            <v>930</v>
          </cell>
          <cell r="E681">
            <v>1873</v>
          </cell>
          <cell r="F681">
            <v>958</v>
          </cell>
          <cell r="G681">
            <v>593.62</v>
          </cell>
        </row>
        <row r="682">
          <cell r="A682" t="str">
            <v>127453-B24</v>
          </cell>
          <cell r="B682" t="str">
            <v>Intel Pro/100+ 80pk ALL</v>
          </cell>
          <cell r="C682" t="str">
            <v>NTWK_PROD</v>
          </cell>
          <cell r="D682">
            <v>3625</v>
          </cell>
          <cell r="E682">
            <v>7303</v>
          </cell>
          <cell r="F682">
            <v>3734</v>
          </cell>
          <cell r="G682">
            <v>2347.42</v>
          </cell>
        </row>
        <row r="683">
          <cell r="A683" t="str">
            <v>133749-B21</v>
          </cell>
          <cell r="B683" t="str">
            <v>16/4 Token Ring  PCI ALL</v>
          </cell>
          <cell r="C683" t="str">
            <v>NTWK_PROD</v>
          </cell>
          <cell r="D683">
            <v>210</v>
          </cell>
          <cell r="E683">
            <v>481</v>
          </cell>
          <cell r="F683">
            <v>216</v>
          </cell>
          <cell r="G683">
            <v>109.31</v>
          </cell>
        </row>
        <row r="684">
          <cell r="A684" t="str">
            <v>169845-001</v>
          </cell>
          <cell r="B684" t="str">
            <v>Netelligent 10/100 TX PCI UTP</v>
          </cell>
          <cell r="C684" t="str">
            <v>NTWK_PROD</v>
          </cell>
          <cell r="D684">
            <v>120</v>
          </cell>
          <cell r="E684">
            <v>242</v>
          </cell>
          <cell r="F684">
            <v>124</v>
          </cell>
          <cell r="G684">
            <v>43.39</v>
          </cell>
        </row>
        <row r="685">
          <cell r="A685" t="str">
            <v>174818-B21</v>
          </cell>
          <cell r="B685" t="str">
            <v>NC 6134  64PCI 1000SX ALL</v>
          </cell>
          <cell r="C685" t="str">
            <v>NTWK_PROD</v>
          </cell>
          <cell r="D685">
            <v>550</v>
          </cell>
          <cell r="E685">
            <v>1108</v>
          </cell>
          <cell r="F685">
            <v>567</v>
          </cell>
          <cell r="G685">
            <v>225.17</v>
          </cell>
        </row>
        <row r="686">
          <cell r="A686" t="str">
            <v>174830-B21</v>
          </cell>
          <cell r="B686" t="str">
            <v>NC3123 PCI 10/100 WOL ALL</v>
          </cell>
          <cell r="C686" t="str">
            <v>NTWK_PROD</v>
          </cell>
          <cell r="D686">
            <v>75</v>
          </cell>
          <cell r="E686">
            <v>149</v>
          </cell>
          <cell r="F686">
            <v>77</v>
          </cell>
          <cell r="G686">
            <v>44</v>
          </cell>
        </row>
        <row r="687">
          <cell r="A687" t="str">
            <v>174830-B22</v>
          </cell>
          <cell r="B687" t="str">
            <v>NC3123 10/100 WOL 5 ALL</v>
          </cell>
          <cell r="C687" t="str">
            <v>NTWK_PROD</v>
          </cell>
          <cell r="D687">
            <v>350</v>
          </cell>
          <cell r="E687">
            <v>705</v>
          </cell>
          <cell r="F687">
            <v>361</v>
          </cell>
          <cell r="G687">
            <v>182.65</v>
          </cell>
        </row>
        <row r="688">
          <cell r="A688" t="str">
            <v>242500-001</v>
          </cell>
          <cell r="B688" t="str">
            <v>Netelligent 10 T PCI UTP Controller</v>
          </cell>
          <cell r="C688" t="str">
            <v>NTWK_PROD</v>
          </cell>
          <cell r="D688">
            <v>53</v>
          </cell>
          <cell r="E688">
            <v>107</v>
          </cell>
          <cell r="F688">
            <v>55</v>
          </cell>
          <cell r="G688">
            <v>38.119999999999997</v>
          </cell>
        </row>
        <row r="689">
          <cell r="A689" t="str">
            <v>242505-001</v>
          </cell>
          <cell r="B689" t="str">
            <v>Netelligent 100 FDDI PCI SAS SC</v>
          </cell>
          <cell r="C689" t="str">
            <v>NTWK_PROD</v>
          </cell>
          <cell r="D689">
            <v>716</v>
          </cell>
          <cell r="E689">
            <v>1442</v>
          </cell>
          <cell r="F689">
            <v>737</v>
          </cell>
          <cell r="G689">
            <v>140.15</v>
          </cell>
        </row>
        <row r="690">
          <cell r="A690" t="str">
            <v>242507-001</v>
          </cell>
          <cell r="B690" t="str">
            <v>Netelligent 100 FDDI PCI SAS UTP</v>
          </cell>
          <cell r="C690" t="str">
            <v>NTWK_PROD</v>
          </cell>
          <cell r="D690">
            <v>416</v>
          </cell>
          <cell r="E690">
            <v>838</v>
          </cell>
          <cell r="F690">
            <v>428</v>
          </cell>
          <cell r="G690">
            <v>123.77</v>
          </cell>
        </row>
        <row r="691">
          <cell r="A691" t="str">
            <v>242509-001</v>
          </cell>
          <cell r="B691" t="str">
            <v>Netelligent 100 FDDI PCI DAS SC</v>
          </cell>
          <cell r="C691" t="str">
            <v>NTWK_PROD</v>
          </cell>
          <cell r="D691">
            <v>1016</v>
          </cell>
          <cell r="E691">
            <v>2047</v>
          </cell>
          <cell r="F691">
            <v>1046</v>
          </cell>
          <cell r="G691">
            <v>203.22</v>
          </cell>
        </row>
        <row r="692">
          <cell r="A692" t="str">
            <v>242511-001</v>
          </cell>
          <cell r="B692" t="str">
            <v>Netelligent 100 FDDI PCI DAS UTP</v>
          </cell>
          <cell r="C692" t="str">
            <v>NTWK_PROD</v>
          </cell>
          <cell r="D692">
            <v>716</v>
          </cell>
          <cell r="E692">
            <v>1442</v>
          </cell>
          <cell r="F692">
            <v>737</v>
          </cell>
          <cell r="G692">
            <v>167.31</v>
          </cell>
        </row>
        <row r="693">
          <cell r="A693" t="str">
            <v>242527-001</v>
          </cell>
          <cell r="B693" t="str">
            <v>Netelligent 10/100 TX PCI UTP (6 pack)</v>
          </cell>
          <cell r="C693" t="str">
            <v>NTWK_PROD</v>
          </cell>
          <cell r="D693">
            <v>344</v>
          </cell>
          <cell r="E693">
            <v>693</v>
          </cell>
          <cell r="F693">
            <v>354</v>
          </cell>
          <cell r="G693">
            <v>225.73</v>
          </cell>
        </row>
        <row r="694">
          <cell r="A694" t="str">
            <v>242529-001</v>
          </cell>
          <cell r="B694" t="str">
            <v>Netelligent 10 T PCI UTP (6 pack)</v>
          </cell>
          <cell r="C694" t="str">
            <v>NTWK_PROD</v>
          </cell>
          <cell r="D694">
            <v>313</v>
          </cell>
          <cell r="E694">
            <v>631</v>
          </cell>
          <cell r="F694">
            <v>322</v>
          </cell>
          <cell r="G694">
            <v>189.02</v>
          </cell>
        </row>
        <row r="695">
          <cell r="A695" t="str">
            <v>242530-001</v>
          </cell>
          <cell r="B695" t="str">
            <v>Netelligent 10 T PCI UTP (50 pack)</v>
          </cell>
          <cell r="C695" t="str">
            <v>NTWK_PROD</v>
          </cell>
          <cell r="D695">
            <v>2515</v>
          </cell>
          <cell r="E695">
            <v>5066</v>
          </cell>
          <cell r="F695">
            <v>2590</v>
          </cell>
          <cell r="G695">
            <v>1576.36</v>
          </cell>
        </row>
        <row r="696">
          <cell r="A696" t="str">
            <v>265435-001</v>
          </cell>
          <cell r="B696" t="str">
            <v>Netelligent 16/4 TR ISA UTP/STP</v>
          </cell>
          <cell r="C696" t="str">
            <v>NTWK_PROD</v>
          </cell>
          <cell r="D696">
            <v>65</v>
          </cell>
          <cell r="E696">
            <v>131</v>
          </cell>
          <cell r="F696">
            <v>67</v>
          </cell>
          <cell r="G696">
            <v>62.29</v>
          </cell>
        </row>
        <row r="697">
          <cell r="A697" t="str">
            <v>265615-001</v>
          </cell>
          <cell r="B697" t="str">
            <v>Netelligent 10 T ISA UTP</v>
          </cell>
          <cell r="C697" t="str">
            <v>NTWK_PROD</v>
          </cell>
          <cell r="D697">
            <v>48</v>
          </cell>
          <cell r="E697">
            <v>97</v>
          </cell>
          <cell r="F697">
            <v>49</v>
          </cell>
          <cell r="G697">
            <v>32.1</v>
          </cell>
        </row>
        <row r="698">
          <cell r="A698" t="str">
            <v>265615-002</v>
          </cell>
          <cell r="B698" t="str">
            <v>Netelligent 10 T ISA UTP (6PK)</v>
          </cell>
          <cell r="C698" t="str">
            <v>NTWK_PROD</v>
          </cell>
          <cell r="D698">
            <v>263</v>
          </cell>
          <cell r="E698">
            <v>530</v>
          </cell>
          <cell r="F698">
            <v>271</v>
          </cell>
          <cell r="G698">
            <v>155.30000000000001</v>
          </cell>
        </row>
        <row r="699">
          <cell r="A699" t="str">
            <v>265615-003</v>
          </cell>
          <cell r="B699" t="str">
            <v>Netelligent 10 T ISA UTP (50PK)</v>
          </cell>
          <cell r="C699" t="str">
            <v>NTWK_PROD</v>
          </cell>
          <cell r="D699">
            <v>1961</v>
          </cell>
          <cell r="E699">
            <v>3950</v>
          </cell>
          <cell r="F699">
            <v>2020</v>
          </cell>
          <cell r="G699">
            <v>1407.46</v>
          </cell>
        </row>
        <row r="700">
          <cell r="A700" t="str">
            <v>267052-001</v>
          </cell>
          <cell r="B700" t="str">
            <v>Backplane Connection Cable for 3024 &amp; 3124 Repeaters</v>
          </cell>
          <cell r="C700" t="str">
            <v>NTWK_PROD</v>
          </cell>
          <cell r="D700">
            <v>49</v>
          </cell>
          <cell r="E700">
            <v>99</v>
          </cell>
          <cell r="F700">
            <v>50</v>
          </cell>
          <cell r="G700" t="e">
            <v>#N/A</v>
          </cell>
        </row>
        <row r="701">
          <cell r="A701" t="str">
            <v>267063-001</v>
          </cell>
          <cell r="B701" t="str">
            <v>AUI Alternate Media Connector</v>
          </cell>
          <cell r="C701" t="str">
            <v>NTWK_PROD</v>
          </cell>
          <cell r="D701">
            <v>142</v>
          </cell>
          <cell r="E701">
            <v>286</v>
          </cell>
          <cell r="F701">
            <v>146</v>
          </cell>
          <cell r="G701" t="e">
            <v>#N/A</v>
          </cell>
        </row>
        <row r="702">
          <cell r="A702" t="str">
            <v>267064-001</v>
          </cell>
          <cell r="B702" t="str">
            <v>BNC Alternate Media Connector</v>
          </cell>
          <cell r="C702" t="str">
            <v>NTWK_PROD</v>
          </cell>
          <cell r="D702">
            <v>156</v>
          </cell>
          <cell r="E702">
            <v>314</v>
          </cell>
          <cell r="F702">
            <v>161</v>
          </cell>
          <cell r="G702" t="e">
            <v>#N/A</v>
          </cell>
        </row>
        <row r="703">
          <cell r="A703" t="str">
            <v>267065-001</v>
          </cell>
          <cell r="B703" t="str">
            <v>10Base-FL Alternate Media Connector</v>
          </cell>
          <cell r="C703" t="str">
            <v>NTWK_PROD</v>
          </cell>
          <cell r="D703">
            <v>184</v>
          </cell>
          <cell r="E703">
            <v>371</v>
          </cell>
          <cell r="F703">
            <v>190</v>
          </cell>
          <cell r="G703" t="e">
            <v>#N/A</v>
          </cell>
        </row>
        <row r="704">
          <cell r="A704" t="str">
            <v>267413-001</v>
          </cell>
          <cell r="B704" t="str">
            <v>Netelligent 100 FDDI EISA SAS MIC</v>
          </cell>
          <cell r="C704" t="str">
            <v>NTWK_PROD</v>
          </cell>
          <cell r="D704">
            <v>542</v>
          </cell>
          <cell r="E704">
            <v>1072</v>
          </cell>
          <cell r="F704">
            <v>558</v>
          </cell>
          <cell r="G704">
            <v>408.9</v>
          </cell>
        </row>
        <row r="705">
          <cell r="A705" t="str">
            <v>267414-001</v>
          </cell>
          <cell r="B705" t="str">
            <v>Netelligent 100 FDDI EISA SAS UTP</v>
          </cell>
          <cell r="C705" t="str">
            <v>NTWK_PROD</v>
          </cell>
          <cell r="D705">
            <v>429</v>
          </cell>
          <cell r="E705">
            <v>849</v>
          </cell>
          <cell r="F705">
            <v>442</v>
          </cell>
          <cell r="G705">
            <v>349.62</v>
          </cell>
        </row>
        <row r="706">
          <cell r="A706" t="str">
            <v>267415-001</v>
          </cell>
          <cell r="B706" t="str">
            <v>Netelligent 100 FDDI EISA DAS MIC</v>
          </cell>
          <cell r="C706" t="str">
            <v>NTWK_PROD</v>
          </cell>
          <cell r="D706">
            <v>837</v>
          </cell>
          <cell r="E706">
            <v>1653</v>
          </cell>
          <cell r="F706">
            <v>862</v>
          </cell>
          <cell r="G706">
            <v>595.47</v>
          </cell>
        </row>
        <row r="707">
          <cell r="A707" t="str">
            <v>267416-001</v>
          </cell>
          <cell r="B707" t="str">
            <v>Netelligent 100 FDDI EISA DAS UTP</v>
          </cell>
          <cell r="C707" t="str">
            <v>NTWK_PROD</v>
          </cell>
          <cell r="D707">
            <v>717</v>
          </cell>
          <cell r="E707">
            <v>1416</v>
          </cell>
          <cell r="F707">
            <v>739</v>
          </cell>
          <cell r="G707">
            <v>576.47</v>
          </cell>
        </row>
        <row r="708">
          <cell r="A708" t="str">
            <v>267657-001</v>
          </cell>
          <cell r="B708" t="str">
            <v>100base-FX(SC) Module for NetFlex-3</v>
          </cell>
          <cell r="C708" t="str">
            <v>NTWK_PROD</v>
          </cell>
          <cell r="D708">
            <v>261</v>
          </cell>
          <cell r="E708">
            <v>516</v>
          </cell>
          <cell r="F708">
            <v>269</v>
          </cell>
          <cell r="G708">
            <v>78.34</v>
          </cell>
        </row>
        <row r="709">
          <cell r="A709" t="str">
            <v>283305-001</v>
          </cell>
          <cell r="B709" t="str">
            <v>2524/2624/2724/2824 Stacking Expansion Cable</v>
          </cell>
          <cell r="C709" t="str">
            <v>NTWK_PROD</v>
          </cell>
          <cell r="D709">
            <v>27</v>
          </cell>
          <cell r="E709">
            <v>54</v>
          </cell>
          <cell r="F709">
            <v>28</v>
          </cell>
          <cell r="G709">
            <v>18</v>
          </cell>
        </row>
        <row r="710">
          <cell r="A710" t="str">
            <v>287728-001</v>
          </cell>
          <cell r="B710" t="str">
            <v>Netelligent 100 FDDI PCI SAS MIC</v>
          </cell>
          <cell r="C710" t="str">
            <v>NTWK_PROD</v>
          </cell>
          <cell r="D710">
            <v>716</v>
          </cell>
          <cell r="E710">
            <v>1414</v>
          </cell>
          <cell r="F710">
            <v>737</v>
          </cell>
          <cell r="G710">
            <v>141</v>
          </cell>
        </row>
        <row r="711">
          <cell r="A711" t="str">
            <v>288907-B21</v>
          </cell>
          <cell r="B711" t="str">
            <v>100Base- TX Uplink Module</v>
          </cell>
          <cell r="C711" t="str">
            <v>NTWK_PROD</v>
          </cell>
          <cell r="D711">
            <v>486</v>
          </cell>
          <cell r="E711">
            <v>979</v>
          </cell>
          <cell r="F711">
            <v>501</v>
          </cell>
          <cell r="G711">
            <v>93</v>
          </cell>
        </row>
        <row r="712">
          <cell r="A712" t="str">
            <v>288908-B21</v>
          </cell>
          <cell r="B712" t="str">
            <v>100Base- FX Uplink Module</v>
          </cell>
          <cell r="C712" t="str">
            <v>NTWK_PROD</v>
          </cell>
          <cell r="D712">
            <v>604</v>
          </cell>
          <cell r="E712">
            <v>1217</v>
          </cell>
          <cell r="F712">
            <v>622</v>
          </cell>
          <cell r="G712">
            <v>170</v>
          </cell>
        </row>
        <row r="713">
          <cell r="A713" t="str">
            <v>292806-B21</v>
          </cell>
          <cell r="B713" t="str">
            <v>Netelligent 10 T PC Card UTP Controller</v>
          </cell>
          <cell r="C713" t="str">
            <v>NTWK_PROD</v>
          </cell>
          <cell r="D713">
            <v>103</v>
          </cell>
          <cell r="E713">
            <v>205</v>
          </cell>
          <cell r="F713">
            <v>106</v>
          </cell>
          <cell r="G713">
            <v>51.85</v>
          </cell>
        </row>
        <row r="714">
          <cell r="A714" t="str">
            <v>292807-B21</v>
          </cell>
          <cell r="B714" t="str">
            <v>Netelligent 10 2 PC Card Coax Controller</v>
          </cell>
          <cell r="C714" t="str">
            <v>NTWK_PROD</v>
          </cell>
          <cell r="D714">
            <v>118</v>
          </cell>
          <cell r="E714">
            <v>233</v>
          </cell>
          <cell r="F714">
            <v>122</v>
          </cell>
          <cell r="G714">
            <v>67.599999999999994</v>
          </cell>
        </row>
        <row r="715">
          <cell r="A715" t="str">
            <v>301206-B21</v>
          </cell>
          <cell r="B715" t="str">
            <v>Netelligent 16/4 TR PCI IBM UTP/STP</v>
          </cell>
          <cell r="C715" t="str">
            <v>NTWK_PROD</v>
          </cell>
          <cell r="D715">
            <v>219</v>
          </cell>
          <cell r="E715">
            <v>407</v>
          </cell>
          <cell r="F715">
            <v>226</v>
          </cell>
          <cell r="G715">
            <v>106.92</v>
          </cell>
        </row>
        <row r="716">
          <cell r="A716" t="str">
            <v>301206-B22</v>
          </cell>
          <cell r="B716" t="str">
            <v>Netelligent 16/4 TR PCI IBM UTP/STP (50PK)</v>
          </cell>
          <cell r="C716" t="str">
            <v>NTWK_PROD</v>
          </cell>
          <cell r="D716">
            <v>10750</v>
          </cell>
          <cell r="E716">
            <v>20012</v>
          </cell>
          <cell r="F716">
            <v>11073</v>
          </cell>
          <cell r="G716">
            <v>5244.98</v>
          </cell>
        </row>
        <row r="717">
          <cell r="A717" t="str">
            <v>301207-B21</v>
          </cell>
          <cell r="B717" t="str">
            <v>Netelligent 16/4 TR ISA IBM UTP/STP</v>
          </cell>
          <cell r="C717" t="str">
            <v>NTWK_PROD</v>
          </cell>
          <cell r="D717">
            <v>194</v>
          </cell>
          <cell r="E717">
            <v>362</v>
          </cell>
          <cell r="F717">
            <v>200</v>
          </cell>
          <cell r="G717">
            <v>111.44</v>
          </cell>
        </row>
        <row r="718">
          <cell r="A718" t="str">
            <v>301207-B22</v>
          </cell>
          <cell r="B718" t="str">
            <v>Netelligent 16/4 TR ISA IBM UTP/STP (50PK)</v>
          </cell>
          <cell r="C718" t="str">
            <v>NTWK_PROD</v>
          </cell>
          <cell r="D718">
            <v>9500</v>
          </cell>
          <cell r="E718">
            <v>17687</v>
          </cell>
          <cell r="F718">
            <v>9785</v>
          </cell>
          <cell r="G718">
            <v>5228.0600000000004</v>
          </cell>
        </row>
        <row r="719">
          <cell r="A719" t="str">
            <v>301208-B21</v>
          </cell>
          <cell r="B719" t="str">
            <v>Netelligent 16/4 TR PC Card IBM UTP/STP</v>
          </cell>
          <cell r="C719" t="str">
            <v>NTWK_PROD</v>
          </cell>
          <cell r="D719">
            <v>245</v>
          </cell>
          <cell r="E719">
            <v>494</v>
          </cell>
          <cell r="F719">
            <v>252</v>
          </cell>
          <cell r="G719">
            <v>151.44</v>
          </cell>
        </row>
        <row r="720">
          <cell r="A720" t="str">
            <v>317356-B21</v>
          </cell>
          <cell r="B720" t="str">
            <v>Netelligent 10T PCI Intel UTP Controller</v>
          </cell>
          <cell r="C720" t="str">
            <v>NTWK_PROD</v>
          </cell>
          <cell r="D720">
            <v>55</v>
          </cell>
          <cell r="E720">
            <v>111</v>
          </cell>
          <cell r="F720">
            <v>57</v>
          </cell>
          <cell r="G720">
            <v>44.4</v>
          </cell>
        </row>
        <row r="721">
          <cell r="A721" t="str">
            <v>317356-B22</v>
          </cell>
          <cell r="B721" t="str">
            <v>Netelligent 10T PCI Intel UTP Controller (5pack)</v>
          </cell>
          <cell r="C721" t="str">
            <v>NTWK_PROD</v>
          </cell>
          <cell r="D721">
            <v>269</v>
          </cell>
          <cell r="E721">
            <v>542</v>
          </cell>
          <cell r="F721">
            <v>277</v>
          </cell>
          <cell r="G721">
            <v>203.75</v>
          </cell>
        </row>
        <row r="722">
          <cell r="A722" t="str">
            <v>317356-B23</v>
          </cell>
          <cell r="B722" t="str">
            <v>Netelligent 10T PCI Intel UTP Controller (20pack)</v>
          </cell>
          <cell r="C722" t="str">
            <v>NTWK_PROD</v>
          </cell>
          <cell r="D722">
            <v>1056</v>
          </cell>
          <cell r="E722">
            <v>2127</v>
          </cell>
          <cell r="F722">
            <v>1088</v>
          </cell>
          <cell r="G722">
            <v>791</v>
          </cell>
        </row>
        <row r="723">
          <cell r="A723" t="str">
            <v>317356-B24</v>
          </cell>
          <cell r="B723" t="str">
            <v>Netelligent 10T PCI Intel UTP Controller (80pack)</v>
          </cell>
          <cell r="C723" t="str">
            <v>NTWK_PROD</v>
          </cell>
          <cell r="D723">
            <v>4160</v>
          </cell>
          <cell r="E723">
            <v>8380</v>
          </cell>
          <cell r="F723">
            <v>4285</v>
          </cell>
          <cell r="G723">
            <v>3122</v>
          </cell>
        </row>
        <row r="724">
          <cell r="A724" t="str">
            <v>317450-B21</v>
          </cell>
          <cell r="B724" t="str">
            <v>NC3122 Dual10/100 TX PCI UTP Controller</v>
          </cell>
          <cell r="C724" t="str">
            <v>NTWK_PROD</v>
          </cell>
          <cell r="D724">
            <v>235</v>
          </cell>
          <cell r="E724">
            <v>473</v>
          </cell>
          <cell r="F724">
            <v>242</v>
          </cell>
          <cell r="G724">
            <v>105.91</v>
          </cell>
        </row>
        <row r="725">
          <cell r="A725" t="str">
            <v>321082-B21</v>
          </cell>
          <cell r="B725" t="str">
            <v>Compaq Microcom 4 Port Digital Adapter</v>
          </cell>
          <cell r="C725" t="str">
            <v>NTWK_PROD</v>
          </cell>
          <cell r="D725">
            <v>120</v>
          </cell>
          <cell r="E725">
            <v>242</v>
          </cell>
          <cell r="F725">
            <v>124</v>
          </cell>
          <cell r="G725" t="e">
            <v>#N/A</v>
          </cell>
        </row>
        <row r="726">
          <cell r="A726" t="str">
            <v>323551-B21</v>
          </cell>
          <cell r="B726" t="str">
            <v>NC3121 10/100 TX PCI Intel WOL  UTP Controller ALL</v>
          </cell>
          <cell r="C726" t="str">
            <v>NTWK_PROD</v>
          </cell>
          <cell r="D726">
            <v>72</v>
          </cell>
          <cell r="E726">
            <v>135</v>
          </cell>
          <cell r="F726">
            <v>74</v>
          </cell>
          <cell r="G726">
            <v>44.1</v>
          </cell>
        </row>
        <row r="727">
          <cell r="A727" t="str">
            <v>323551-B23</v>
          </cell>
          <cell r="B727" t="str">
            <v>NC3121 10/100 TX PCI Intel WOL UTP Controller 20Pack</v>
          </cell>
          <cell r="C727" t="str">
            <v>NTWK_PROD</v>
          </cell>
          <cell r="D727">
            <v>1330</v>
          </cell>
          <cell r="E727">
            <v>2679</v>
          </cell>
          <cell r="F727">
            <v>1370</v>
          </cell>
          <cell r="G727">
            <v>745.67</v>
          </cell>
        </row>
        <row r="728">
          <cell r="A728" t="str">
            <v>323551-B24</v>
          </cell>
          <cell r="B728" t="str">
            <v>NC3121 10/100 TX PCI Intel WOL UTP Controller 80Pack</v>
          </cell>
          <cell r="C728" t="str">
            <v>NTWK_PROD</v>
          </cell>
          <cell r="D728">
            <v>4500</v>
          </cell>
          <cell r="E728">
            <v>8377</v>
          </cell>
          <cell r="F728">
            <v>4635</v>
          </cell>
          <cell r="G728">
            <v>2934.47</v>
          </cell>
        </row>
        <row r="729">
          <cell r="A729" t="str">
            <v>335506-B21</v>
          </cell>
          <cell r="B729" t="str">
            <v>Netelligent 10/100 TX PC Card UTP Controller</v>
          </cell>
          <cell r="C729" t="str">
            <v>NTWK_PROD</v>
          </cell>
          <cell r="D729">
            <v>129</v>
          </cell>
          <cell r="E729">
            <v>260</v>
          </cell>
          <cell r="F729">
            <v>133</v>
          </cell>
          <cell r="G729">
            <v>58.78</v>
          </cell>
        </row>
        <row r="730">
          <cell r="A730" t="str">
            <v>338406-B21</v>
          </cell>
          <cell r="B730" t="str">
            <v>SX GBIC Module ALL</v>
          </cell>
          <cell r="C730" t="str">
            <v>NTWK_PROD</v>
          </cell>
          <cell r="D730">
            <v>324</v>
          </cell>
          <cell r="E730">
            <v>653</v>
          </cell>
          <cell r="F730">
            <v>334</v>
          </cell>
          <cell r="G730">
            <v>167</v>
          </cell>
        </row>
        <row r="731">
          <cell r="A731" t="str">
            <v>338407-B21</v>
          </cell>
          <cell r="B731" t="str">
            <v>LX GBIC Module ALL</v>
          </cell>
          <cell r="C731" t="str">
            <v>NTWK_PROD</v>
          </cell>
          <cell r="D731">
            <v>1109</v>
          </cell>
          <cell r="E731">
            <v>2234</v>
          </cell>
          <cell r="F731">
            <v>1142</v>
          </cell>
          <cell r="G731" t="str">
            <v>N/A</v>
          </cell>
        </row>
        <row r="732">
          <cell r="A732" t="str">
            <v>338456-B21</v>
          </cell>
          <cell r="B732" t="str">
            <v>NC3131 64PCI DualBase ALL</v>
          </cell>
          <cell r="C732" t="str">
            <v>NTWK_PROD</v>
          </cell>
          <cell r="D732">
            <v>250</v>
          </cell>
          <cell r="E732">
            <v>503</v>
          </cell>
          <cell r="F732">
            <v>258</v>
          </cell>
          <cell r="G732">
            <v>97.47</v>
          </cell>
        </row>
        <row r="733">
          <cell r="A733" t="str">
            <v>338456-B22</v>
          </cell>
          <cell r="B733" t="str">
            <v>NC3132 10/100 Up Mod ALL</v>
          </cell>
          <cell r="C733" t="str">
            <v>NTWK_PROD</v>
          </cell>
          <cell r="D733">
            <v>200</v>
          </cell>
          <cell r="E733">
            <v>402</v>
          </cell>
          <cell r="F733">
            <v>206</v>
          </cell>
          <cell r="G733">
            <v>69.5</v>
          </cell>
        </row>
        <row r="734">
          <cell r="A734" t="str">
            <v>338456-B23</v>
          </cell>
          <cell r="B734" t="str">
            <v>NC6132 1000SX Up Mod ALL</v>
          </cell>
          <cell r="C734" t="str">
            <v>NTWK_PROD</v>
          </cell>
          <cell r="D734">
            <v>500</v>
          </cell>
          <cell r="E734">
            <v>1007</v>
          </cell>
          <cell r="F734">
            <v>515</v>
          </cell>
          <cell r="G734">
            <v>205.04</v>
          </cell>
        </row>
        <row r="735">
          <cell r="A735" t="str">
            <v>338456-B24</v>
          </cell>
          <cell r="B735" t="str">
            <v>NC6133 1000LX UPGDMOD ALL</v>
          </cell>
          <cell r="C735" t="str">
            <v>NTWK_PROD</v>
          </cell>
          <cell r="D735">
            <v>600</v>
          </cell>
          <cell r="E735">
            <v>1209</v>
          </cell>
          <cell r="F735">
            <v>618</v>
          </cell>
          <cell r="G735">
            <v>297.87</v>
          </cell>
        </row>
        <row r="736">
          <cell r="A736" t="str">
            <v>338456-B25</v>
          </cell>
          <cell r="B736" t="str">
            <v>NC3133 100FX UPGD MOD ALL</v>
          </cell>
          <cell r="C736" t="str">
            <v>NTWK_PROD</v>
          </cell>
          <cell r="D736">
            <v>200</v>
          </cell>
          <cell r="E736">
            <v>403</v>
          </cell>
          <cell r="F736">
            <v>206</v>
          </cell>
          <cell r="G736">
            <v>79.19</v>
          </cell>
        </row>
        <row r="737">
          <cell r="A737" t="str">
            <v>346707-B31</v>
          </cell>
          <cell r="B737" t="str">
            <v>ISDN BRI Controller with 2 Digital Modems</v>
          </cell>
          <cell r="C737" t="str">
            <v>NTWK_PROD</v>
          </cell>
          <cell r="D737">
            <v>891</v>
          </cell>
          <cell r="E737">
            <v>1795</v>
          </cell>
          <cell r="F737">
            <v>918</v>
          </cell>
          <cell r="G737" t="e">
            <v>#N/A</v>
          </cell>
        </row>
        <row r="738">
          <cell r="A738" t="str">
            <v>349602-B21</v>
          </cell>
          <cell r="B738" t="str">
            <v>Management Module for HB332x</v>
          </cell>
          <cell r="C738" t="str">
            <v>NTWK_PROD</v>
          </cell>
          <cell r="D738">
            <v>208</v>
          </cell>
          <cell r="E738">
            <v>419</v>
          </cell>
          <cell r="F738">
            <v>214</v>
          </cell>
          <cell r="G738">
            <v>116</v>
          </cell>
        </row>
        <row r="739">
          <cell r="A739" t="str">
            <v>349603-B21</v>
          </cell>
          <cell r="B739" t="str">
            <v>Switch Module for HB332X</v>
          </cell>
          <cell r="C739" t="str">
            <v>NTWK_PROD</v>
          </cell>
          <cell r="D739">
            <v>75</v>
          </cell>
          <cell r="E739">
            <v>151</v>
          </cell>
          <cell r="F739">
            <v>77</v>
          </cell>
          <cell r="G739">
            <v>50</v>
          </cell>
        </row>
        <row r="740">
          <cell r="A740" t="str">
            <v>349604-B21</v>
          </cell>
          <cell r="B740" t="str">
            <v>100FX/ST Media Module for HB332X</v>
          </cell>
          <cell r="C740" t="str">
            <v>NTWK_PROD</v>
          </cell>
          <cell r="D740">
            <v>256</v>
          </cell>
          <cell r="E740">
            <v>516</v>
          </cell>
          <cell r="F740">
            <v>264</v>
          </cell>
          <cell r="G740">
            <v>122</v>
          </cell>
        </row>
        <row r="741">
          <cell r="A741" t="str">
            <v>349605-B21</v>
          </cell>
          <cell r="B741" t="str">
            <v>100FX/SC Media Module for HB332X</v>
          </cell>
          <cell r="C741" t="str">
            <v>NTWK_PROD</v>
          </cell>
          <cell r="D741">
            <v>256</v>
          </cell>
          <cell r="E741">
            <v>516</v>
          </cell>
          <cell r="F741">
            <v>264</v>
          </cell>
          <cell r="G741">
            <v>122</v>
          </cell>
        </row>
        <row r="742">
          <cell r="A742" t="str">
            <v>349606-B21</v>
          </cell>
          <cell r="B742" t="str">
            <v>10/100TX Media Module for HB332X</v>
          </cell>
          <cell r="C742" t="str">
            <v>NTWK_PROD</v>
          </cell>
          <cell r="D742">
            <v>112</v>
          </cell>
          <cell r="E742">
            <v>226</v>
          </cell>
          <cell r="F742">
            <v>115</v>
          </cell>
          <cell r="G742">
            <v>62</v>
          </cell>
        </row>
        <row r="743">
          <cell r="A743" t="str">
            <v>360888-B21</v>
          </cell>
          <cell r="B743" t="str">
            <v>Carbon Copy Scripting Manual ALL</v>
          </cell>
          <cell r="C743" t="str">
            <v>NTWK_PROD</v>
          </cell>
          <cell r="D743">
            <v>35</v>
          </cell>
          <cell r="E743">
            <v>70</v>
          </cell>
          <cell r="F743">
            <v>36</v>
          </cell>
          <cell r="G743">
            <v>13</v>
          </cell>
        </row>
        <row r="744">
          <cell r="A744" t="str">
            <v>360889-B21</v>
          </cell>
          <cell r="B744" t="str">
            <v>Carbon Copy Parallel Cable ALL</v>
          </cell>
          <cell r="C744" t="str">
            <v>NTWK_PROD</v>
          </cell>
          <cell r="D744">
            <v>20</v>
          </cell>
          <cell r="E744">
            <v>40</v>
          </cell>
          <cell r="F744">
            <v>21</v>
          </cell>
          <cell r="G744">
            <v>5</v>
          </cell>
        </row>
        <row r="745">
          <cell r="A745" t="str">
            <v>379051-021</v>
          </cell>
          <cell r="B745" t="str">
            <v>8 Port Analog Modem Card - European</v>
          </cell>
          <cell r="C745" t="str">
            <v>NTWK_PROD</v>
          </cell>
          <cell r="D745">
            <v>1783</v>
          </cell>
          <cell r="E745">
            <v>3592</v>
          </cell>
          <cell r="F745">
            <v>1836</v>
          </cell>
          <cell r="G745">
            <v>763</v>
          </cell>
        </row>
        <row r="746">
          <cell r="A746" t="str">
            <v>379956-B21</v>
          </cell>
          <cell r="B746" t="str">
            <v>NC4621 PCI 4/16 WOL ALL</v>
          </cell>
          <cell r="C746" t="str">
            <v>NTWK_PROD</v>
          </cell>
          <cell r="D746">
            <v>130</v>
          </cell>
          <cell r="E746">
            <v>262</v>
          </cell>
          <cell r="F746">
            <v>134</v>
          </cell>
          <cell r="G746">
            <v>76.3</v>
          </cell>
        </row>
        <row r="747">
          <cell r="A747" t="str">
            <v>379956-B22</v>
          </cell>
          <cell r="B747" t="str">
            <v>NC4621 PCI 4/16 WOL10 ALL</v>
          </cell>
          <cell r="C747" t="str">
            <v>NTWK_PROD</v>
          </cell>
          <cell r="D747">
            <v>1370</v>
          </cell>
          <cell r="E747">
            <v>3122</v>
          </cell>
          <cell r="F747">
            <v>1411</v>
          </cell>
          <cell r="G747">
            <v>751.3</v>
          </cell>
        </row>
        <row r="748">
          <cell r="A748" t="str">
            <v>379956-B23</v>
          </cell>
          <cell r="B748" t="str">
            <v>NC4621 PCI 4/16 WOL30 ALL</v>
          </cell>
          <cell r="C748" t="str">
            <v>NTWK_PROD</v>
          </cell>
          <cell r="D748">
            <v>4100</v>
          </cell>
          <cell r="E748">
            <v>9267</v>
          </cell>
          <cell r="F748">
            <v>4223</v>
          </cell>
          <cell r="G748">
            <v>2251.3000000000002</v>
          </cell>
        </row>
        <row r="749">
          <cell r="A749" t="str">
            <v>383900-B21</v>
          </cell>
          <cell r="B749" t="str">
            <v>Redundant Power Supply for 5400 SWITCHES</v>
          </cell>
          <cell r="C749" t="str">
            <v>NTWK_PROD</v>
          </cell>
          <cell r="D749">
            <v>3400</v>
          </cell>
          <cell r="E749">
            <v>6849</v>
          </cell>
          <cell r="F749">
            <v>3502</v>
          </cell>
          <cell r="G749">
            <v>1488</v>
          </cell>
        </row>
        <row r="750">
          <cell r="A750" t="str">
            <v>104723-B25</v>
          </cell>
          <cell r="B750" t="str">
            <v>BATT LiIon 46W-Ar78H ALL</v>
          </cell>
          <cell r="C750" t="str">
            <v>PTPC_OPTS</v>
          </cell>
          <cell r="D750">
            <v>140</v>
          </cell>
          <cell r="E750">
            <v>282</v>
          </cell>
          <cell r="F750">
            <v>144</v>
          </cell>
          <cell r="G750">
            <v>66.069999999999993</v>
          </cell>
        </row>
        <row r="751">
          <cell r="A751" t="str">
            <v>104724-B25</v>
          </cell>
          <cell r="B751" t="str">
            <v>BATT LiIon 46W-Ar74H ALL</v>
          </cell>
          <cell r="C751" t="str">
            <v>PTPC_OPTS</v>
          </cell>
          <cell r="D751">
            <v>140</v>
          </cell>
          <cell r="E751">
            <v>282</v>
          </cell>
          <cell r="F751">
            <v>144</v>
          </cell>
          <cell r="G751">
            <v>74.19</v>
          </cell>
        </row>
        <row r="752">
          <cell r="A752" t="str">
            <v>109094-B21</v>
          </cell>
          <cell r="B752" t="str">
            <v>Battery, 12 Cell multibay -E700</v>
          </cell>
          <cell r="C752" t="str">
            <v>PTPC_OPTS</v>
          </cell>
          <cell r="D752">
            <v>250</v>
          </cell>
          <cell r="E752">
            <v>504</v>
          </cell>
          <cell r="F752">
            <v>258</v>
          </cell>
          <cell r="G752">
            <v>131.59</v>
          </cell>
        </row>
        <row r="753">
          <cell r="A753" t="str">
            <v>109095-B21</v>
          </cell>
          <cell r="B753" t="str">
            <v>Battery, 8 Cell - E700</v>
          </cell>
          <cell r="C753" t="str">
            <v>PTPC_OPTS</v>
          </cell>
          <cell r="D753">
            <v>169</v>
          </cell>
          <cell r="E753">
            <v>340</v>
          </cell>
          <cell r="F753">
            <v>174</v>
          </cell>
          <cell r="G753">
            <v>63.87</v>
          </cell>
        </row>
        <row r="754">
          <cell r="A754" t="str">
            <v>112162-A42</v>
          </cell>
          <cell r="B754" t="str">
            <v>ArmadaStation II Crbn EUROA4</v>
          </cell>
          <cell r="C754" t="str">
            <v>PTPC_OPTS</v>
          </cell>
          <cell r="D754">
            <v>800</v>
          </cell>
          <cell r="E754">
            <v>1612</v>
          </cell>
          <cell r="F754">
            <v>824</v>
          </cell>
          <cell r="G754">
            <v>483.95</v>
          </cell>
        </row>
        <row r="755">
          <cell r="A755" t="str">
            <v>116298-001</v>
          </cell>
          <cell r="B755" t="str">
            <v>Video Adapter MP1600 PAL</v>
          </cell>
          <cell r="C755" t="str">
            <v>PTPC_OPTS</v>
          </cell>
          <cell r="D755">
            <v>259</v>
          </cell>
          <cell r="E755">
            <v>522</v>
          </cell>
          <cell r="F755">
            <v>267</v>
          </cell>
          <cell r="G755">
            <v>130.96</v>
          </cell>
        </row>
        <row r="756">
          <cell r="A756" t="str">
            <v>118052-001</v>
          </cell>
          <cell r="B756" t="str">
            <v>Lamp Replacement Kit MP1600</v>
          </cell>
          <cell r="C756" t="str">
            <v>PTPC_OPTS</v>
          </cell>
          <cell r="D756">
            <v>379</v>
          </cell>
          <cell r="E756">
            <v>763</v>
          </cell>
          <cell r="F756">
            <v>390</v>
          </cell>
          <cell r="G756">
            <v>266.17</v>
          </cell>
        </row>
        <row r="757">
          <cell r="A757" t="str">
            <v>118103-B25</v>
          </cell>
          <cell r="B757" t="str">
            <v>DVD 4x Upg. - Armada</v>
          </cell>
          <cell r="C757" t="str">
            <v>PTPC_OPTS</v>
          </cell>
          <cell r="D757">
            <v>233</v>
          </cell>
          <cell r="E757">
            <v>514</v>
          </cell>
          <cell r="F757">
            <v>240</v>
          </cell>
          <cell r="G757">
            <v>136.5</v>
          </cell>
        </row>
        <row r="758">
          <cell r="A758" t="str">
            <v>120264-021</v>
          </cell>
          <cell r="B758" t="str">
            <v>ARMADA Station EM 3Com w MonStd EURO</v>
          </cell>
          <cell r="C758" t="str">
            <v>PTPC_OPTS</v>
          </cell>
          <cell r="D758">
            <v>650</v>
          </cell>
          <cell r="E758">
            <v>1309</v>
          </cell>
          <cell r="F758">
            <v>670</v>
          </cell>
          <cell r="G758">
            <v>380.57</v>
          </cell>
        </row>
        <row r="759">
          <cell r="A759" t="str">
            <v>120266-021</v>
          </cell>
          <cell r="B759" t="str">
            <v>ARMADA Station EM Intel w MonStd EURO</v>
          </cell>
          <cell r="C759" t="str">
            <v>PTPC_OPTS</v>
          </cell>
          <cell r="D759">
            <v>650</v>
          </cell>
          <cell r="E759">
            <v>1309</v>
          </cell>
          <cell r="F759">
            <v>670</v>
          </cell>
          <cell r="G759">
            <v>381.57</v>
          </cell>
        </row>
        <row r="760">
          <cell r="A760" t="str">
            <v>120765-021</v>
          </cell>
          <cell r="B760" t="str">
            <v>Univ AC Adapter EURO</v>
          </cell>
          <cell r="C760" t="str">
            <v>PTPC_OPTS</v>
          </cell>
          <cell r="D760">
            <v>40</v>
          </cell>
          <cell r="E760">
            <v>81</v>
          </cell>
          <cell r="F760">
            <v>41</v>
          </cell>
          <cell r="G760">
            <v>20.73</v>
          </cell>
        </row>
        <row r="761">
          <cell r="A761" t="str">
            <v>120970-021</v>
          </cell>
          <cell r="B761" t="str">
            <v>ARMADA Convinience Base EM  CnvBase-3COM EURO</v>
          </cell>
          <cell r="C761" t="str">
            <v>PTPC_OPTS</v>
          </cell>
          <cell r="D761">
            <v>350</v>
          </cell>
          <cell r="E761">
            <v>705</v>
          </cell>
          <cell r="F761">
            <v>361</v>
          </cell>
          <cell r="G761">
            <v>201.42</v>
          </cell>
        </row>
        <row r="762">
          <cell r="A762" t="str">
            <v>120971-021</v>
          </cell>
          <cell r="B762" t="str">
            <v>ARMADA Convinience Base EM  CnvBase-Intel EURO</v>
          </cell>
          <cell r="C762" t="str">
            <v>PTPC_OPTS</v>
          </cell>
          <cell r="D762">
            <v>350</v>
          </cell>
          <cell r="E762">
            <v>705</v>
          </cell>
          <cell r="F762">
            <v>361</v>
          </cell>
          <cell r="G762">
            <v>202.42</v>
          </cell>
        </row>
        <row r="763">
          <cell r="A763" t="str">
            <v>122931-B25</v>
          </cell>
          <cell r="B763" t="str">
            <v>Monitor Stand - Armada Convinience Base EM</v>
          </cell>
          <cell r="C763" t="str">
            <v>PTPC_OPTS</v>
          </cell>
          <cell r="D763">
            <v>70</v>
          </cell>
          <cell r="E763">
            <v>151</v>
          </cell>
          <cell r="F763">
            <v>72</v>
          </cell>
          <cell r="G763">
            <v>44.28</v>
          </cell>
        </row>
        <row r="764">
          <cell r="A764" t="str">
            <v>123129-B25</v>
          </cell>
          <cell r="B764" t="str">
            <v>Tower Stand Armada Station EM</v>
          </cell>
          <cell r="C764" t="str">
            <v>PTPC_OPTS</v>
          </cell>
          <cell r="D764">
            <v>60</v>
          </cell>
          <cell r="E764">
            <v>121</v>
          </cell>
          <cell r="F764">
            <v>62</v>
          </cell>
          <cell r="G764">
            <v>33.17</v>
          </cell>
        </row>
        <row r="765">
          <cell r="A765" t="str">
            <v>127397-B25</v>
          </cell>
          <cell r="B765" t="str">
            <v>PCI CardBus Reader</v>
          </cell>
          <cell r="C765" t="str">
            <v>PTPC_OPTS</v>
          </cell>
          <cell r="D765">
            <v>130</v>
          </cell>
          <cell r="E765">
            <v>274</v>
          </cell>
          <cell r="F765">
            <v>134</v>
          </cell>
          <cell r="G765">
            <v>74.66</v>
          </cell>
        </row>
        <row r="766">
          <cell r="A766" t="str">
            <v>128628-B25</v>
          </cell>
          <cell r="B766" t="str">
            <v>10 GB MultiBay HD Upg. - M700</v>
          </cell>
          <cell r="C766" t="str">
            <v>PTPC_OPTS</v>
          </cell>
          <cell r="D766">
            <v>700</v>
          </cell>
          <cell r="E766">
            <v>1410</v>
          </cell>
          <cell r="F766">
            <v>721</v>
          </cell>
          <cell r="G766">
            <v>231.23</v>
          </cell>
        </row>
        <row r="767">
          <cell r="A767" t="str">
            <v>134096-B21</v>
          </cell>
          <cell r="B767" t="str">
            <v>Battery, 4 cell - M300</v>
          </cell>
          <cell r="C767" t="str">
            <v>PTPC_OPTS</v>
          </cell>
          <cell r="D767">
            <v>125</v>
          </cell>
          <cell r="E767">
            <v>252</v>
          </cell>
          <cell r="F767">
            <v>129</v>
          </cell>
          <cell r="G767">
            <v>57.28</v>
          </cell>
        </row>
        <row r="768">
          <cell r="A768" t="str">
            <v>134097-B21</v>
          </cell>
          <cell r="B768" t="str">
            <v>MEU, CD - M300</v>
          </cell>
          <cell r="C768" t="str">
            <v>PTPC_OPTS</v>
          </cell>
          <cell r="D768">
            <v>375</v>
          </cell>
          <cell r="E768">
            <v>790</v>
          </cell>
          <cell r="F768">
            <v>386</v>
          </cell>
          <cell r="G768">
            <v>193.69</v>
          </cell>
        </row>
        <row r="769">
          <cell r="A769" t="str">
            <v>134098-B21</v>
          </cell>
          <cell r="B769" t="str">
            <v>MEU, DVD - M300</v>
          </cell>
          <cell r="C769" t="str">
            <v>PTPC_OPTS</v>
          </cell>
          <cell r="D769">
            <v>525</v>
          </cell>
          <cell r="E769">
            <v>1107</v>
          </cell>
          <cell r="F769">
            <v>541</v>
          </cell>
          <cell r="G769">
            <v>261.69</v>
          </cell>
        </row>
        <row r="770">
          <cell r="A770" t="str">
            <v>134099-B21</v>
          </cell>
          <cell r="B770" t="str">
            <v>Battery, High Capacity - M300</v>
          </cell>
          <cell r="C770" t="str">
            <v>PTPC_OPTS</v>
          </cell>
          <cell r="D770">
            <v>200</v>
          </cell>
          <cell r="E770">
            <v>403</v>
          </cell>
          <cell r="F770">
            <v>206</v>
          </cell>
          <cell r="G770">
            <v>72.28</v>
          </cell>
        </row>
        <row r="771">
          <cell r="A771" t="str">
            <v>134111-B21</v>
          </cell>
          <cell r="B771" t="str">
            <v>Battery, 8 Cell - M700</v>
          </cell>
          <cell r="C771" t="str">
            <v>PTPC_OPTS</v>
          </cell>
          <cell r="D771">
            <v>169</v>
          </cell>
          <cell r="E771">
            <v>340</v>
          </cell>
          <cell r="F771">
            <v>174</v>
          </cell>
          <cell r="G771">
            <v>70.28</v>
          </cell>
        </row>
        <row r="772">
          <cell r="A772" t="str">
            <v>135555-021</v>
          </cell>
          <cell r="B772" t="str">
            <v>Univ Battery Charger EURO</v>
          </cell>
          <cell r="C772" t="str">
            <v>PTPC_OPTS</v>
          </cell>
          <cell r="D772">
            <v>85</v>
          </cell>
          <cell r="E772">
            <v>171</v>
          </cell>
          <cell r="F772">
            <v>88</v>
          </cell>
          <cell r="G772">
            <v>47</v>
          </cell>
        </row>
        <row r="773">
          <cell r="A773" t="str">
            <v>135646-B25</v>
          </cell>
          <cell r="B773" t="str">
            <v>PC Card Smart Card Reader</v>
          </cell>
          <cell r="C773" t="str">
            <v>PTPC_OPTS</v>
          </cell>
          <cell r="D773">
            <v>190</v>
          </cell>
          <cell r="E773">
            <v>401</v>
          </cell>
          <cell r="F773">
            <v>196</v>
          </cell>
          <cell r="G773">
            <v>72.25</v>
          </cell>
        </row>
        <row r="774">
          <cell r="A774" t="str">
            <v>138230-B25</v>
          </cell>
          <cell r="B774" t="str">
            <v>DVD 8x Upg-Arm Shared ALL</v>
          </cell>
          <cell r="C774" t="str">
            <v>PTPC_OPTS</v>
          </cell>
          <cell r="D774">
            <v>310</v>
          </cell>
          <cell r="E774">
            <v>653</v>
          </cell>
          <cell r="F774">
            <v>319</v>
          </cell>
          <cell r="G774">
            <v>134.54</v>
          </cell>
        </row>
        <row r="775">
          <cell r="A775" t="str">
            <v>138240-B25</v>
          </cell>
          <cell r="B775" t="str">
            <v>10 GB HD Upg. - M300/ Nascar/Spwy.</v>
          </cell>
          <cell r="C775" t="str">
            <v>PTPC_OPTS</v>
          </cell>
          <cell r="D775">
            <v>800</v>
          </cell>
          <cell r="E775">
            <v>1612</v>
          </cell>
          <cell r="F775">
            <v>824</v>
          </cell>
          <cell r="G775">
            <v>300</v>
          </cell>
        </row>
        <row r="776">
          <cell r="A776" t="str">
            <v>146252-B25</v>
          </cell>
          <cell r="B776" t="str">
            <v>BATT 9-Cell-E500</v>
          </cell>
          <cell r="C776" t="str">
            <v>PTPC_OPTS</v>
          </cell>
          <cell r="D776">
            <v>155</v>
          </cell>
          <cell r="E776">
            <v>313</v>
          </cell>
          <cell r="F776">
            <v>160</v>
          </cell>
          <cell r="G776">
            <v>69.28</v>
          </cell>
        </row>
        <row r="777">
          <cell r="A777" t="str">
            <v>146805-B25</v>
          </cell>
          <cell r="B777" t="str">
            <v>Biometrics</v>
          </cell>
          <cell r="C777" t="str">
            <v>PTPC_OPTS</v>
          </cell>
          <cell r="D777">
            <v>165</v>
          </cell>
          <cell r="E777">
            <v>348</v>
          </cell>
          <cell r="F777">
            <v>170</v>
          </cell>
          <cell r="G777">
            <v>86</v>
          </cell>
        </row>
        <row r="778">
          <cell r="A778" t="str">
            <v>147671-001</v>
          </cell>
          <cell r="B778" t="str">
            <v>AC Adapter-A1097</v>
          </cell>
          <cell r="C778" t="str">
            <v>PTPC_OPTS</v>
          </cell>
          <cell r="D778">
            <v>50</v>
          </cell>
          <cell r="E778">
            <v>101</v>
          </cell>
          <cell r="F778">
            <v>52</v>
          </cell>
          <cell r="G778">
            <v>23.49</v>
          </cell>
        </row>
        <row r="779">
          <cell r="A779" t="str">
            <v>155759-B25</v>
          </cell>
          <cell r="B779" t="str">
            <v>HD 25GB Upg-E700</v>
          </cell>
          <cell r="C779" t="str">
            <v>PTPC_OPTS</v>
          </cell>
          <cell r="D779">
            <v>920</v>
          </cell>
          <cell r="E779">
            <v>2030</v>
          </cell>
          <cell r="F779">
            <v>948</v>
          </cell>
          <cell r="G779">
            <v>535.95000000000005</v>
          </cell>
        </row>
        <row r="780">
          <cell r="A780" t="str">
            <v>157282-B21</v>
          </cell>
          <cell r="B780" t="str">
            <v>External FDD-M300</v>
          </cell>
          <cell r="C780" t="str">
            <v>PTPC_OPTS</v>
          </cell>
          <cell r="D780">
            <v>99</v>
          </cell>
          <cell r="E780">
            <v>199</v>
          </cell>
          <cell r="F780">
            <v>102</v>
          </cell>
          <cell r="G780">
            <v>38.28</v>
          </cell>
        </row>
        <row r="781">
          <cell r="A781" t="str">
            <v>161268-B21</v>
          </cell>
          <cell r="B781" t="str">
            <v>ESL9000 Passthrough Option  Kit</v>
          </cell>
          <cell r="C781" t="str">
            <v>PTPC_OPTS</v>
          </cell>
          <cell r="D781">
            <v>4500</v>
          </cell>
          <cell r="E781">
            <v>9480</v>
          </cell>
          <cell r="F781">
            <v>4635</v>
          </cell>
          <cell r="G781">
            <v>3405</v>
          </cell>
        </row>
        <row r="782">
          <cell r="A782" t="str">
            <v>161554-B21</v>
          </cell>
          <cell r="B782" t="str">
            <v>256MB SDRAM 100MHz</v>
          </cell>
          <cell r="C782" t="str">
            <v>PTPC_OPTS</v>
          </cell>
          <cell r="D782">
            <v>850</v>
          </cell>
          <cell r="E782">
            <v>1791</v>
          </cell>
          <cell r="F782">
            <v>876</v>
          </cell>
          <cell r="G782">
            <v>315.63</v>
          </cell>
        </row>
        <row r="783">
          <cell r="A783" t="str">
            <v>163531-B25</v>
          </cell>
          <cell r="B783" t="str">
            <v>12GB HDD ALL</v>
          </cell>
          <cell r="C783" t="str">
            <v>PTPC_OPTS</v>
          </cell>
          <cell r="D783">
            <v>470</v>
          </cell>
          <cell r="E783">
            <v>1039</v>
          </cell>
          <cell r="F783">
            <v>484</v>
          </cell>
          <cell r="G783">
            <v>188.28</v>
          </cell>
        </row>
        <row r="784">
          <cell r="A784" t="str">
            <v>164614-B25</v>
          </cell>
          <cell r="B784" t="str">
            <v>18 GB HDD Multibay</v>
          </cell>
          <cell r="C784" t="str">
            <v>PTPC_OPTS</v>
          </cell>
          <cell r="D784">
            <v>630</v>
          </cell>
          <cell r="E784">
            <v>1391</v>
          </cell>
          <cell r="F784">
            <v>649</v>
          </cell>
          <cell r="G784">
            <v>253.28</v>
          </cell>
        </row>
        <row r="785">
          <cell r="A785" t="str">
            <v>166234-B25</v>
          </cell>
          <cell r="B785" t="str">
            <v>Multibay Adapter CD/Floppy 17mm</v>
          </cell>
          <cell r="C785" t="str">
            <v>PTPC_OPTS</v>
          </cell>
          <cell r="D785">
            <v>15</v>
          </cell>
          <cell r="E785">
            <v>31</v>
          </cell>
          <cell r="F785">
            <v>15</v>
          </cell>
          <cell r="G785">
            <v>10.9</v>
          </cell>
        </row>
        <row r="786">
          <cell r="A786" t="str">
            <v>167336-B21</v>
          </cell>
          <cell r="B786" t="str">
            <v>Compaq Ultralight Case ALL</v>
          </cell>
          <cell r="C786" t="str">
            <v>PTPC_OPTS</v>
          </cell>
          <cell r="D786">
            <v>55</v>
          </cell>
          <cell r="E786">
            <v>111</v>
          </cell>
          <cell r="F786">
            <v>57</v>
          </cell>
          <cell r="G786">
            <v>36.26</v>
          </cell>
        </row>
        <row r="787">
          <cell r="A787" t="str">
            <v>167336-B21</v>
          </cell>
          <cell r="B787" t="str">
            <v>Compaq Ultralight Case ALL</v>
          </cell>
          <cell r="C787" t="str">
            <v>PTPC_OPTS</v>
          </cell>
          <cell r="D787">
            <v>55</v>
          </cell>
          <cell r="E787">
            <v>111</v>
          </cell>
          <cell r="F787">
            <v>57</v>
          </cell>
          <cell r="G787">
            <v>36</v>
          </cell>
        </row>
        <row r="788">
          <cell r="A788" t="str">
            <v>169762-021</v>
          </cell>
          <cell r="B788" t="str">
            <v>AC Power Cord (single/pk)</v>
          </cell>
          <cell r="C788" t="str">
            <v>PTPC_OPTS</v>
          </cell>
          <cell r="D788">
            <v>5</v>
          </cell>
          <cell r="E788">
            <v>10</v>
          </cell>
          <cell r="F788">
            <v>5</v>
          </cell>
          <cell r="G788">
            <v>3.15</v>
          </cell>
        </row>
        <row r="789">
          <cell r="A789" t="str">
            <v>173395-B25</v>
          </cell>
          <cell r="B789" t="str">
            <v>HD 6GB Upg-E500/M300 ALL</v>
          </cell>
          <cell r="C789" t="str">
            <v>PTPC_OPTS</v>
          </cell>
          <cell r="D789">
            <v>270</v>
          </cell>
          <cell r="E789">
            <v>597</v>
          </cell>
          <cell r="F789">
            <v>278</v>
          </cell>
          <cell r="G789">
            <v>141.28</v>
          </cell>
        </row>
        <row r="790">
          <cell r="A790" t="str">
            <v>174963-001</v>
          </cell>
          <cell r="B790" t="str">
            <v>MultiMedia Adapter &amp; Remote Control MP 1400/1800</v>
          </cell>
          <cell r="C790" t="str">
            <v>PTPC_OPTS</v>
          </cell>
          <cell r="D790">
            <v>395</v>
          </cell>
          <cell r="E790">
            <v>906</v>
          </cell>
          <cell r="F790">
            <v>407</v>
          </cell>
          <cell r="G790">
            <v>265</v>
          </cell>
        </row>
        <row r="791">
          <cell r="A791" t="str">
            <v>175101-021</v>
          </cell>
          <cell r="B791" t="str">
            <v>AC Adapter-LEGENDS EURO</v>
          </cell>
          <cell r="C791" t="str">
            <v>PTPC_OPTS</v>
          </cell>
          <cell r="D791">
            <v>35</v>
          </cell>
          <cell r="E791">
            <v>74</v>
          </cell>
          <cell r="F791">
            <v>36</v>
          </cell>
          <cell r="G791">
            <v>13</v>
          </cell>
        </row>
        <row r="792">
          <cell r="A792" t="str">
            <v>175103-B25</v>
          </cell>
          <cell r="B792" t="str">
            <v>BATT LiIon-LEGENDS ALL</v>
          </cell>
          <cell r="C792" t="str">
            <v>PTPC_OPTS</v>
          </cell>
          <cell r="D792">
            <v>117</v>
          </cell>
          <cell r="E792">
            <v>246</v>
          </cell>
          <cell r="F792">
            <v>121</v>
          </cell>
          <cell r="G792">
            <v>73</v>
          </cell>
        </row>
        <row r="793">
          <cell r="A793" t="str">
            <v>177596-B21</v>
          </cell>
          <cell r="B793" t="str">
            <v>12X DVD-ROM Kit ALL</v>
          </cell>
          <cell r="C793" t="str">
            <v>PTPC_OPTS</v>
          </cell>
          <cell r="D793">
            <v>135</v>
          </cell>
          <cell r="E793">
            <v>291</v>
          </cell>
          <cell r="F793">
            <v>139</v>
          </cell>
          <cell r="G793">
            <v>84</v>
          </cell>
        </row>
        <row r="794">
          <cell r="A794" t="str">
            <v>177766-B21</v>
          </cell>
          <cell r="B794" t="str">
            <v>Armada M-Ser Prtfl-EU ALL</v>
          </cell>
          <cell r="C794" t="str">
            <v>PTPC_OPTS</v>
          </cell>
          <cell r="D794">
            <v>45</v>
          </cell>
          <cell r="E794">
            <v>98</v>
          </cell>
          <cell r="F794">
            <v>46</v>
          </cell>
          <cell r="G794">
            <v>25.82</v>
          </cell>
        </row>
        <row r="795">
          <cell r="A795" t="str">
            <v>177767-B21</v>
          </cell>
          <cell r="B795" t="str">
            <v>Armada Ultrlt Case-EU ALL</v>
          </cell>
          <cell r="C795" t="str">
            <v>PTPC_OPTS</v>
          </cell>
          <cell r="D795">
            <v>54</v>
          </cell>
          <cell r="E795">
            <v>113</v>
          </cell>
          <cell r="F795">
            <v>56</v>
          </cell>
          <cell r="G795">
            <v>31</v>
          </cell>
        </row>
        <row r="796">
          <cell r="A796" t="str">
            <v>179404-022</v>
          </cell>
          <cell r="B796" t="str">
            <v>CarePaq for Armada V300, E500, 2BD, Pickup &amp; Return, 3 years</v>
          </cell>
          <cell r="C796" t="str">
            <v>PTPC_OPTS</v>
          </cell>
          <cell r="D796">
            <v>220</v>
          </cell>
          <cell r="E796">
            <v>475</v>
          </cell>
          <cell r="F796">
            <v>227</v>
          </cell>
          <cell r="G796">
            <v>6</v>
          </cell>
        </row>
        <row r="797">
          <cell r="A797" t="str">
            <v>179863-B21</v>
          </cell>
          <cell r="B797" t="str">
            <v>SDRAM 100 32MB  SODIMM ALL</v>
          </cell>
          <cell r="C797" t="str">
            <v>PTPC_OPTS</v>
          </cell>
          <cell r="D797">
            <v>70</v>
          </cell>
          <cell r="E797">
            <v>155</v>
          </cell>
          <cell r="F797">
            <v>72</v>
          </cell>
          <cell r="G797">
            <v>39.28</v>
          </cell>
        </row>
        <row r="798">
          <cell r="A798" t="str">
            <v>179864-B21</v>
          </cell>
          <cell r="B798" t="str">
            <v>SDRAM100 64MB SODIMM ALL</v>
          </cell>
          <cell r="C798" t="str">
            <v>PTPC_OPTS</v>
          </cell>
          <cell r="D798">
            <v>140</v>
          </cell>
          <cell r="E798">
            <v>295</v>
          </cell>
          <cell r="F798">
            <v>144</v>
          </cell>
          <cell r="G798">
            <v>74.28</v>
          </cell>
        </row>
        <row r="799">
          <cell r="A799" t="str">
            <v>179865-B21</v>
          </cell>
          <cell r="B799" t="str">
            <v>SDRAM100 128MB SODIMM ALL</v>
          </cell>
          <cell r="C799" t="str">
            <v>PTPC_OPTS</v>
          </cell>
          <cell r="D799">
            <v>315</v>
          </cell>
          <cell r="E799">
            <v>663</v>
          </cell>
          <cell r="F799">
            <v>324</v>
          </cell>
          <cell r="G799">
            <v>144.28</v>
          </cell>
        </row>
        <row r="800">
          <cell r="A800" t="str">
            <v>180947-B21</v>
          </cell>
          <cell r="B800" t="str">
            <v>Xircom Portstation ALL</v>
          </cell>
          <cell r="C800" t="str">
            <v>PTPC_OPTS</v>
          </cell>
          <cell r="D800">
            <v>163</v>
          </cell>
          <cell r="E800">
            <v>344</v>
          </cell>
          <cell r="F800">
            <v>168</v>
          </cell>
          <cell r="G800">
            <v>110</v>
          </cell>
        </row>
        <row r="801">
          <cell r="A801" t="str">
            <v>189789-001</v>
          </cell>
          <cell r="B801" t="str">
            <v>Lamp Replacement Kit MP1800/1400</v>
          </cell>
          <cell r="C801" t="str">
            <v>PTPC_OPTS</v>
          </cell>
          <cell r="D801">
            <v>379</v>
          </cell>
          <cell r="E801">
            <v>870</v>
          </cell>
          <cell r="F801">
            <v>390</v>
          </cell>
          <cell r="G801">
            <v>245</v>
          </cell>
        </row>
        <row r="802">
          <cell r="A802" t="str">
            <v>197895-B25</v>
          </cell>
          <cell r="B802" t="str">
            <v>LS-120 2X MultiBay Carbon-Cmn ALL</v>
          </cell>
          <cell r="C802" t="str">
            <v>PTPC_OPTS</v>
          </cell>
          <cell r="D802">
            <v>155</v>
          </cell>
          <cell r="E802">
            <v>356</v>
          </cell>
          <cell r="F802">
            <v>160</v>
          </cell>
          <cell r="G802">
            <v>90</v>
          </cell>
        </row>
        <row r="803">
          <cell r="A803" t="str">
            <v>202861-B21</v>
          </cell>
          <cell r="B803" t="str">
            <v>Margi MPEG-2 Card</v>
          </cell>
          <cell r="C803" t="str">
            <v>PTPC_OPTS</v>
          </cell>
          <cell r="D803">
            <v>295</v>
          </cell>
          <cell r="E803">
            <v>594</v>
          </cell>
          <cell r="F803">
            <v>304</v>
          </cell>
          <cell r="G803">
            <v>162.08000000000001</v>
          </cell>
        </row>
        <row r="804">
          <cell r="A804" t="str">
            <v>204220-B25</v>
          </cell>
          <cell r="B804" t="str">
            <v>6.4GB Hard Drive (7400 only)</v>
          </cell>
          <cell r="C804" t="str">
            <v>PTPC_OPTS</v>
          </cell>
          <cell r="D804">
            <v>1150</v>
          </cell>
          <cell r="E804">
            <v>2317</v>
          </cell>
          <cell r="F804">
            <v>1185</v>
          </cell>
          <cell r="G804">
            <v>251.78</v>
          </cell>
        </row>
        <row r="805">
          <cell r="A805" t="str">
            <v>206637-B25</v>
          </cell>
          <cell r="B805" t="str">
            <v>HD 12G Upg-M700 ALL</v>
          </cell>
          <cell r="C805" t="str">
            <v>PTPC_OPTS</v>
          </cell>
          <cell r="D805">
            <v>700</v>
          </cell>
          <cell r="E805">
            <v>1475</v>
          </cell>
          <cell r="F805">
            <v>721</v>
          </cell>
          <cell r="G805">
            <v>194.28</v>
          </cell>
        </row>
        <row r="806">
          <cell r="A806" t="str">
            <v>206638-B25</v>
          </cell>
          <cell r="B806" t="str">
            <v>HD 18G Upg-M700 ALL</v>
          </cell>
          <cell r="C806" t="str">
            <v>PTPC_OPTS</v>
          </cell>
          <cell r="D806">
            <v>908</v>
          </cell>
          <cell r="E806">
            <v>1913</v>
          </cell>
          <cell r="F806">
            <v>935</v>
          </cell>
          <cell r="G806">
            <v>260.27999999999997</v>
          </cell>
        </row>
        <row r="807">
          <cell r="A807" t="str">
            <v>217930-001</v>
          </cell>
          <cell r="B807" t="str">
            <v>Li-Ion Battery - Handle</v>
          </cell>
          <cell r="C807" t="str">
            <v>PTPC_OPTS</v>
          </cell>
          <cell r="D807">
            <v>110</v>
          </cell>
          <cell r="E807">
            <v>205</v>
          </cell>
          <cell r="F807">
            <v>113</v>
          </cell>
          <cell r="G807">
            <v>55.07</v>
          </cell>
        </row>
        <row r="808">
          <cell r="A808" t="str">
            <v>217931-002</v>
          </cell>
          <cell r="B808" t="str">
            <v>AC Adapter (Intl - without Power Cord)</v>
          </cell>
          <cell r="C808" t="str">
            <v>PTPC_OPTS</v>
          </cell>
          <cell r="D808">
            <v>60</v>
          </cell>
          <cell r="E808">
            <v>111</v>
          </cell>
          <cell r="F808">
            <v>62</v>
          </cell>
          <cell r="G808">
            <v>24.24</v>
          </cell>
        </row>
        <row r="809">
          <cell r="A809" t="str">
            <v>217932-021</v>
          </cell>
          <cell r="B809" t="str">
            <v>AC Cord 3-wire Armada EURO</v>
          </cell>
          <cell r="C809" t="str">
            <v>PTPC_OPTS</v>
          </cell>
          <cell r="D809">
            <v>9</v>
          </cell>
          <cell r="E809">
            <v>16</v>
          </cell>
          <cell r="F809">
            <v>9</v>
          </cell>
          <cell r="G809">
            <v>2.3199999999999998</v>
          </cell>
        </row>
        <row r="810">
          <cell r="A810" t="str">
            <v>217932-022</v>
          </cell>
          <cell r="B810" t="str">
            <v>10ft AC Power Cord-A1500 EURO</v>
          </cell>
          <cell r="C810" t="str">
            <v>PTPC_OPTS</v>
          </cell>
          <cell r="D810">
            <v>10</v>
          </cell>
          <cell r="E810">
            <v>20</v>
          </cell>
          <cell r="F810">
            <v>10</v>
          </cell>
          <cell r="G810">
            <v>6.28</v>
          </cell>
        </row>
        <row r="811">
          <cell r="A811" t="str">
            <v>217935-001</v>
          </cell>
          <cell r="B811" t="str">
            <v>Li-Ion Battery - Bay</v>
          </cell>
          <cell r="C811" t="str">
            <v>PTPC_OPTS</v>
          </cell>
          <cell r="D811">
            <v>110</v>
          </cell>
          <cell r="E811">
            <v>205</v>
          </cell>
          <cell r="F811">
            <v>113</v>
          </cell>
          <cell r="G811">
            <v>53.33</v>
          </cell>
        </row>
        <row r="812">
          <cell r="A812" t="str">
            <v>220460-001</v>
          </cell>
          <cell r="B812" t="str">
            <v>Armada Headset</v>
          </cell>
          <cell r="C812" t="str">
            <v>PTPC_OPTS</v>
          </cell>
          <cell r="D812">
            <v>20</v>
          </cell>
          <cell r="E812">
            <v>40</v>
          </cell>
          <cell r="F812">
            <v>21</v>
          </cell>
          <cell r="G812">
            <v>13.58</v>
          </cell>
        </row>
        <row r="813">
          <cell r="A813" t="str">
            <v>220461-021</v>
          </cell>
          <cell r="B813" t="str">
            <v>Battery Charger - Ar7000, EURO</v>
          </cell>
          <cell r="C813" t="str">
            <v>PTPC_OPTS</v>
          </cell>
          <cell r="D813">
            <v>140</v>
          </cell>
          <cell r="E813">
            <v>282</v>
          </cell>
          <cell r="F813">
            <v>144</v>
          </cell>
          <cell r="G813">
            <v>95.59</v>
          </cell>
        </row>
        <row r="814">
          <cell r="A814" t="str">
            <v>220463-001</v>
          </cell>
          <cell r="B814" t="str">
            <v>Li-Ion Battery Pack - Ar7700, all</v>
          </cell>
          <cell r="C814" t="str">
            <v>PTPC_OPTS</v>
          </cell>
          <cell r="D814">
            <v>110</v>
          </cell>
          <cell r="E814">
            <v>222</v>
          </cell>
          <cell r="F814">
            <v>113</v>
          </cell>
          <cell r="G814">
            <v>54.07</v>
          </cell>
        </row>
        <row r="815">
          <cell r="A815" t="str">
            <v>220464-001</v>
          </cell>
          <cell r="B815" t="str">
            <v>1.4GB Hard Drive Upgrade - Ar7300</v>
          </cell>
          <cell r="C815" t="str">
            <v>PTPC_OPTS</v>
          </cell>
          <cell r="D815">
            <v>320</v>
          </cell>
          <cell r="E815">
            <v>645</v>
          </cell>
          <cell r="F815">
            <v>330</v>
          </cell>
          <cell r="G815">
            <v>299.33</v>
          </cell>
        </row>
        <row r="816">
          <cell r="A816" t="str">
            <v>220468-001</v>
          </cell>
          <cell r="B816" t="str">
            <v>1.6GB SMART Hard Drive - Ar7700, all</v>
          </cell>
          <cell r="C816" t="str">
            <v>PTPC_OPTS</v>
          </cell>
          <cell r="D816">
            <v>280</v>
          </cell>
          <cell r="E816">
            <v>522</v>
          </cell>
          <cell r="F816">
            <v>288</v>
          </cell>
          <cell r="G816">
            <v>391.66</v>
          </cell>
        </row>
        <row r="817">
          <cell r="A817" t="str">
            <v>220580-001</v>
          </cell>
          <cell r="B817" t="str">
            <v>32MB Memory Upgrade-Armada</v>
          </cell>
          <cell r="C817" t="str">
            <v>PTPC_OPTS</v>
          </cell>
          <cell r="D817">
            <v>90</v>
          </cell>
          <cell r="E817">
            <v>181</v>
          </cell>
          <cell r="F817">
            <v>93</v>
          </cell>
          <cell r="G817">
            <v>57.96</v>
          </cell>
        </row>
        <row r="818">
          <cell r="A818" t="str">
            <v>220685-001</v>
          </cell>
          <cell r="B818" t="str">
            <v>64MB Memory Upgrade-Armada</v>
          </cell>
          <cell r="C818" t="str">
            <v>PTPC_OPTS</v>
          </cell>
          <cell r="D818">
            <v>160</v>
          </cell>
          <cell r="E818">
            <v>322</v>
          </cell>
          <cell r="F818">
            <v>165</v>
          </cell>
          <cell r="G818">
            <v>101.94</v>
          </cell>
        </row>
        <row r="819">
          <cell r="A819" t="str">
            <v>220841-021</v>
          </cell>
          <cell r="B819" t="str">
            <v>AC Adapter - Ar7300 EURO</v>
          </cell>
          <cell r="C819" t="str">
            <v>PTPC_OPTS</v>
          </cell>
          <cell r="D819">
            <v>60</v>
          </cell>
          <cell r="E819">
            <v>121</v>
          </cell>
          <cell r="F819">
            <v>62</v>
          </cell>
          <cell r="G819">
            <v>43.1</v>
          </cell>
        </row>
        <row r="820">
          <cell r="A820" t="str">
            <v>220841-025</v>
          </cell>
          <cell r="B820" t="str">
            <v>ACAdapter -Armada 7300, 7400Carb EURO</v>
          </cell>
          <cell r="C820" t="str">
            <v>PTPC_OPTS</v>
          </cell>
          <cell r="D820">
            <v>70</v>
          </cell>
          <cell r="E820">
            <v>141</v>
          </cell>
          <cell r="F820">
            <v>72</v>
          </cell>
          <cell r="G820">
            <v>28.11</v>
          </cell>
        </row>
        <row r="821">
          <cell r="A821" t="str">
            <v>224198-001</v>
          </cell>
          <cell r="B821" t="str">
            <v>CD-ROM 6x Speed Module - LTE 5000</v>
          </cell>
          <cell r="C821" t="str">
            <v>PTPC_OPTS</v>
          </cell>
          <cell r="D821">
            <v>224</v>
          </cell>
          <cell r="E821">
            <v>386</v>
          </cell>
          <cell r="F821">
            <v>231</v>
          </cell>
          <cell r="G821">
            <v>165.25</v>
          </cell>
        </row>
        <row r="822">
          <cell r="A822" t="str">
            <v>246984-001</v>
          </cell>
          <cell r="B822" t="str">
            <v>133-MHz Processor Upgrade</v>
          </cell>
          <cell r="C822" t="str">
            <v>PTPC_OPTS</v>
          </cell>
          <cell r="D822">
            <v>480</v>
          </cell>
          <cell r="E822">
            <v>967</v>
          </cell>
          <cell r="F822">
            <v>494</v>
          </cell>
          <cell r="G822">
            <v>227.84</v>
          </cell>
        </row>
        <row r="823">
          <cell r="A823" t="str">
            <v>254930-021</v>
          </cell>
          <cell r="B823" t="str">
            <v>PT Convenience Base-A1500 EURO</v>
          </cell>
          <cell r="C823" t="str">
            <v>PTPC_OPTS</v>
          </cell>
          <cell r="D823">
            <v>135</v>
          </cell>
          <cell r="E823">
            <v>272</v>
          </cell>
          <cell r="F823">
            <v>139</v>
          </cell>
          <cell r="G823">
            <v>99.74</v>
          </cell>
        </row>
        <row r="824">
          <cell r="A824" t="str">
            <v>254930-031</v>
          </cell>
          <cell r="B824" t="str">
            <v>PT Convenience Base-A1500 UK</v>
          </cell>
          <cell r="C824" t="str">
            <v>PTPC_OPTS</v>
          </cell>
          <cell r="D824">
            <v>135</v>
          </cell>
          <cell r="E824">
            <v>272</v>
          </cell>
          <cell r="F824">
            <v>139</v>
          </cell>
          <cell r="G824">
            <v>100.74</v>
          </cell>
        </row>
        <row r="825">
          <cell r="A825" t="str">
            <v>254931-021</v>
          </cell>
          <cell r="B825" t="str">
            <v>EN Convenience Base-A1500 EURO</v>
          </cell>
          <cell r="C825" t="str">
            <v>PTPC_OPTS</v>
          </cell>
          <cell r="D825">
            <v>220</v>
          </cell>
          <cell r="E825">
            <v>443</v>
          </cell>
          <cell r="F825">
            <v>227</v>
          </cell>
          <cell r="G825">
            <v>135.74</v>
          </cell>
        </row>
        <row r="826">
          <cell r="A826" t="str">
            <v>254931-031</v>
          </cell>
          <cell r="B826" t="str">
            <v>EN Convenience Base-A1500 UK</v>
          </cell>
          <cell r="C826" t="str">
            <v>PTPC_OPTS</v>
          </cell>
          <cell r="D826">
            <v>220</v>
          </cell>
          <cell r="E826">
            <v>443</v>
          </cell>
          <cell r="F826">
            <v>227</v>
          </cell>
          <cell r="G826">
            <v>133.96</v>
          </cell>
        </row>
        <row r="827">
          <cell r="A827" t="str">
            <v>254935-B21</v>
          </cell>
          <cell r="B827" t="str">
            <v>NiMH Battery - Armada 1500</v>
          </cell>
          <cell r="C827" t="str">
            <v>PTPC_OPTS</v>
          </cell>
          <cell r="D827">
            <v>100</v>
          </cell>
          <cell r="E827">
            <v>186</v>
          </cell>
          <cell r="F827">
            <v>103</v>
          </cell>
          <cell r="G827">
            <v>51.22</v>
          </cell>
        </row>
        <row r="828">
          <cell r="A828" t="str">
            <v>254936-B21</v>
          </cell>
          <cell r="B828" t="str">
            <v>Li-Ion Battery - Armada 1500</v>
          </cell>
          <cell r="C828" t="str">
            <v>PTPC_OPTS</v>
          </cell>
          <cell r="D828">
            <v>110</v>
          </cell>
          <cell r="E828">
            <v>222</v>
          </cell>
          <cell r="F828">
            <v>113</v>
          </cell>
          <cell r="G828">
            <v>49.28</v>
          </cell>
        </row>
        <row r="829">
          <cell r="A829" t="str">
            <v>254938-B21</v>
          </cell>
          <cell r="B829" t="str">
            <v>External Battery Charger-Armada 1500</v>
          </cell>
          <cell r="C829" t="str">
            <v>PTPC_OPTS</v>
          </cell>
          <cell r="D829">
            <v>70</v>
          </cell>
          <cell r="E829">
            <v>141</v>
          </cell>
          <cell r="F829">
            <v>72</v>
          </cell>
          <cell r="G829">
            <v>47.07</v>
          </cell>
        </row>
        <row r="830">
          <cell r="A830" t="str">
            <v>255144-021</v>
          </cell>
          <cell r="B830" t="str">
            <v>Armada 1500/1700 Slip Case</v>
          </cell>
          <cell r="C830" t="str">
            <v>PTPC_OPTS</v>
          </cell>
          <cell r="D830">
            <v>15</v>
          </cell>
          <cell r="E830">
            <v>30</v>
          </cell>
          <cell r="F830">
            <v>15</v>
          </cell>
          <cell r="G830">
            <v>7.77</v>
          </cell>
        </row>
        <row r="831">
          <cell r="A831" t="str">
            <v>255145-B21</v>
          </cell>
          <cell r="B831" t="str">
            <v>2.16GB Hard Drive Upg-Armada 1500</v>
          </cell>
          <cell r="C831" t="str">
            <v>PTPC_OPTS</v>
          </cell>
          <cell r="D831">
            <v>260</v>
          </cell>
          <cell r="E831">
            <v>483</v>
          </cell>
          <cell r="F831">
            <v>268</v>
          </cell>
          <cell r="G831">
            <v>178.27</v>
          </cell>
        </row>
        <row r="832">
          <cell r="A832" t="str">
            <v>255182-B21</v>
          </cell>
          <cell r="B832" t="str">
            <v>CD ROM 20x - Ar1500</v>
          </cell>
          <cell r="C832" t="str">
            <v>PTPC_OPTS</v>
          </cell>
          <cell r="D832">
            <v>150</v>
          </cell>
          <cell r="E832">
            <v>280</v>
          </cell>
          <cell r="F832">
            <v>155</v>
          </cell>
          <cell r="G832">
            <v>75.19</v>
          </cell>
        </row>
        <row r="833">
          <cell r="A833" t="str">
            <v>255240-B21</v>
          </cell>
          <cell r="B833" t="str">
            <v>3.2GB Hard Drive Upgrade - Ar1500</v>
          </cell>
          <cell r="C833" t="str">
            <v>PTPC_OPTS</v>
          </cell>
          <cell r="D833">
            <v>360</v>
          </cell>
          <cell r="E833">
            <v>671</v>
          </cell>
          <cell r="F833">
            <v>371</v>
          </cell>
          <cell r="G833">
            <v>180.24</v>
          </cell>
        </row>
        <row r="834">
          <cell r="A834" t="str">
            <v>258793-001</v>
          </cell>
          <cell r="B834" t="str">
            <v>Trackball - Optical Pointing Device</v>
          </cell>
          <cell r="C834" t="str">
            <v>PTPC_OPTS</v>
          </cell>
          <cell r="D834">
            <v>45</v>
          </cell>
          <cell r="E834">
            <v>84</v>
          </cell>
          <cell r="F834">
            <v>46</v>
          </cell>
          <cell r="G834">
            <v>21.16</v>
          </cell>
        </row>
        <row r="835">
          <cell r="A835" t="str">
            <v>267863-001</v>
          </cell>
          <cell r="B835" t="str">
            <v>Armada Station Tower Stand - Ar7000, all</v>
          </cell>
          <cell r="C835" t="str">
            <v>PTPC_OPTS</v>
          </cell>
          <cell r="D835">
            <v>20</v>
          </cell>
          <cell r="E835">
            <v>40</v>
          </cell>
          <cell r="F835">
            <v>21</v>
          </cell>
          <cell r="G835">
            <v>21.55</v>
          </cell>
        </row>
        <row r="836">
          <cell r="A836" t="str">
            <v>267863-B25</v>
          </cell>
          <cell r="B836" t="str">
            <v>ArmadaStn Tower-Opal ALL</v>
          </cell>
          <cell r="C836" t="str">
            <v>PTPC_OPTS</v>
          </cell>
          <cell r="D836">
            <v>65</v>
          </cell>
          <cell r="E836">
            <v>131</v>
          </cell>
          <cell r="F836">
            <v>67</v>
          </cell>
          <cell r="G836">
            <v>34.56</v>
          </cell>
        </row>
        <row r="837">
          <cell r="A837" t="str">
            <v>267865-001</v>
          </cell>
          <cell r="B837" t="str">
            <v>Li-Ion Battery - Ar7300</v>
          </cell>
          <cell r="C837" t="str">
            <v>PTPC_OPTS</v>
          </cell>
          <cell r="D837">
            <v>110</v>
          </cell>
          <cell r="E837">
            <v>222</v>
          </cell>
          <cell r="F837">
            <v>113</v>
          </cell>
          <cell r="G837">
            <v>59.07</v>
          </cell>
        </row>
        <row r="838">
          <cell r="A838" t="str">
            <v>267865-B25</v>
          </cell>
          <cell r="B838" t="str">
            <v>Li-Ion Battery -Armada 7400 Carb</v>
          </cell>
          <cell r="C838" t="str">
            <v>PTPC_OPTS</v>
          </cell>
          <cell r="D838">
            <v>110</v>
          </cell>
          <cell r="E838">
            <v>222</v>
          </cell>
          <cell r="F838">
            <v>113</v>
          </cell>
          <cell r="G838">
            <v>55.7</v>
          </cell>
        </row>
        <row r="839">
          <cell r="A839" t="str">
            <v>267867-001</v>
          </cell>
          <cell r="B839" t="str">
            <v>Hard Drive MultiBay Adapter - Ar7300</v>
          </cell>
          <cell r="C839" t="str">
            <v>PTPC_OPTS</v>
          </cell>
          <cell r="D839">
            <v>65</v>
          </cell>
          <cell r="E839">
            <v>131</v>
          </cell>
          <cell r="F839">
            <v>67</v>
          </cell>
          <cell r="G839">
            <v>40.11</v>
          </cell>
        </row>
        <row r="840">
          <cell r="A840" t="str">
            <v>267868-B25</v>
          </cell>
          <cell r="B840" t="str">
            <v>Hard Drive MB Adapter 7800 Carbon ALL</v>
          </cell>
          <cell r="C840" t="str">
            <v>PTPC_OPTS</v>
          </cell>
          <cell r="D840">
            <v>80</v>
          </cell>
          <cell r="E840">
            <v>161</v>
          </cell>
          <cell r="F840">
            <v>82</v>
          </cell>
          <cell r="G840">
            <v>53.07</v>
          </cell>
        </row>
        <row r="841">
          <cell r="A841" t="str">
            <v>272109-001</v>
          </cell>
          <cell r="B841" t="str">
            <v>16 MB EDO Memory Upgrade</v>
          </cell>
          <cell r="C841" t="str">
            <v>PTPC_OPTS</v>
          </cell>
          <cell r="D841">
            <v>55</v>
          </cell>
          <cell r="E841">
            <v>102</v>
          </cell>
          <cell r="F841">
            <v>57</v>
          </cell>
          <cell r="G841">
            <v>41.32</v>
          </cell>
        </row>
        <row r="842">
          <cell r="A842" t="str">
            <v>287325-B21</v>
          </cell>
          <cell r="B842" t="str">
            <v>64 MB Memory Upgrade-Armada 4100</v>
          </cell>
          <cell r="C842" t="str">
            <v>PTPC_OPTS</v>
          </cell>
          <cell r="D842">
            <v>169</v>
          </cell>
          <cell r="E842">
            <v>340</v>
          </cell>
          <cell r="F842">
            <v>174</v>
          </cell>
          <cell r="G842">
            <v>137.66999999999999</v>
          </cell>
        </row>
        <row r="843">
          <cell r="A843" t="str">
            <v>294266-B21</v>
          </cell>
          <cell r="B843" t="str">
            <v>Compaq Value Carrying Case</v>
          </cell>
          <cell r="C843" t="str">
            <v>PTPC_OPTS</v>
          </cell>
          <cell r="D843">
            <v>44</v>
          </cell>
          <cell r="E843">
            <v>88</v>
          </cell>
          <cell r="F843">
            <v>45</v>
          </cell>
          <cell r="G843">
            <v>25.16</v>
          </cell>
        </row>
        <row r="844">
          <cell r="A844" t="str">
            <v>294267-B21</v>
          </cell>
          <cell r="B844" t="str">
            <v>Compaq "Workstation" Carrying Case</v>
          </cell>
          <cell r="C844" t="str">
            <v>PTPC_OPTS</v>
          </cell>
          <cell r="D844">
            <v>58</v>
          </cell>
          <cell r="E844">
            <v>117</v>
          </cell>
          <cell r="F844">
            <v>60</v>
          </cell>
          <cell r="G844">
            <v>33.159999999999997</v>
          </cell>
        </row>
        <row r="845">
          <cell r="A845" t="str">
            <v>294268-B21</v>
          </cell>
          <cell r="B845" t="str">
            <v>Compaq Global Carrying Case</v>
          </cell>
          <cell r="C845" t="str">
            <v>PTPC_OPTS</v>
          </cell>
          <cell r="D845">
            <v>78</v>
          </cell>
          <cell r="E845">
            <v>156</v>
          </cell>
          <cell r="F845">
            <v>80</v>
          </cell>
          <cell r="G845">
            <v>47.91</v>
          </cell>
        </row>
        <row r="846">
          <cell r="A846" t="str">
            <v>294269-B21</v>
          </cell>
          <cell r="B846" t="str">
            <v>Compaq Executive Leather Carrying Case Black</v>
          </cell>
          <cell r="C846" t="str">
            <v>PTPC_OPTS</v>
          </cell>
          <cell r="D846">
            <v>140</v>
          </cell>
          <cell r="E846">
            <v>282</v>
          </cell>
          <cell r="F846">
            <v>144</v>
          </cell>
          <cell r="G846">
            <v>106.69</v>
          </cell>
        </row>
        <row r="847">
          <cell r="A847" t="str">
            <v>294315-B21</v>
          </cell>
          <cell r="B847" t="str">
            <v>Monitor Stand ALL</v>
          </cell>
          <cell r="C847" t="str">
            <v>PTPC_OPTS</v>
          </cell>
          <cell r="D847">
            <v>49</v>
          </cell>
          <cell r="E847">
            <v>99</v>
          </cell>
          <cell r="F847">
            <v>50</v>
          </cell>
          <cell r="G847">
            <v>34.11</v>
          </cell>
        </row>
        <row r="848">
          <cell r="A848" t="str">
            <v>294316-B21</v>
          </cell>
          <cell r="B848" t="str">
            <v>Security Lock ind. ALL</v>
          </cell>
          <cell r="C848" t="str">
            <v>PTPC_OPTS</v>
          </cell>
          <cell r="D848">
            <v>47</v>
          </cell>
          <cell r="E848">
            <v>94</v>
          </cell>
          <cell r="F848">
            <v>48</v>
          </cell>
          <cell r="G848">
            <v>32.979999999999997</v>
          </cell>
        </row>
        <row r="849">
          <cell r="A849" t="str">
            <v>294316-B22</v>
          </cell>
          <cell r="B849" t="str">
            <v>Security Lock Common ALL</v>
          </cell>
          <cell r="C849" t="str">
            <v>PTPC_OPTS</v>
          </cell>
          <cell r="D849">
            <v>47</v>
          </cell>
          <cell r="E849">
            <v>94</v>
          </cell>
          <cell r="F849">
            <v>48</v>
          </cell>
          <cell r="G849">
            <v>27.21</v>
          </cell>
        </row>
        <row r="850">
          <cell r="A850" t="str">
            <v>294317-B21</v>
          </cell>
          <cell r="B850" t="str">
            <v>Numeric Keypad-Armada</v>
          </cell>
          <cell r="C850" t="str">
            <v>PTPC_OPTS</v>
          </cell>
          <cell r="D850">
            <v>50</v>
          </cell>
          <cell r="E850">
            <v>102</v>
          </cell>
          <cell r="F850">
            <v>52</v>
          </cell>
          <cell r="G850">
            <v>18.760000000000002</v>
          </cell>
        </row>
        <row r="851">
          <cell r="A851" t="str">
            <v>296501-B21</v>
          </cell>
          <cell r="B851" t="str">
            <v>USB Cardbus-Armada</v>
          </cell>
          <cell r="C851" t="str">
            <v>PTPC_OPTS</v>
          </cell>
          <cell r="D851">
            <v>140</v>
          </cell>
          <cell r="E851">
            <v>260</v>
          </cell>
          <cell r="F851">
            <v>144</v>
          </cell>
          <cell r="G851">
            <v>88.07</v>
          </cell>
        </row>
        <row r="852">
          <cell r="A852" t="str">
            <v>296502-B21</v>
          </cell>
          <cell r="B852" t="str">
            <v>LS-120 Drive-MultiBay  OPAL ALL</v>
          </cell>
          <cell r="C852" t="str">
            <v>PTPC_OPTS</v>
          </cell>
          <cell r="D852">
            <v>160</v>
          </cell>
          <cell r="E852">
            <v>322</v>
          </cell>
          <cell r="F852">
            <v>165</v>
          </cell>
          <cell r="G852">
            <v>99.07</v>
          </cell>
        </row>
        <row r="853">
          <cell r="A853" t="str">
            <v>296537-B21</v>
          </cell>
          <cell r="B853" t="str">
            <v>Aircraft Adaptor Armada All</v>
          </cell>
          <cell r="C853" t="str">
            <v>PTPC_OPTS</v>
          </cell>
          <cell r="D853">
            <v>90</v>
          </cell>
          <cell r="E853">
            <v>182</v>
          </cell>
          <cell r="F853">
            <v>93</v>
          </cell>
          <cell r="G853">
            <v>54.68</v>
          </cell>
        </row>
        <row r="854">
          <cell r="A854" t="str">
            <v>297186-B21</v>
          </cell>
          <cell r="B854" t="str">
            <v>FD 1.44MB Ext-Ar7x00 ALL</v>
          </cell>
          <cell r="C854" t="str">
            <v>PTPC_OPTS</v>
          </cell>
          <cell r="D854">
            <v>135</v>
          </cell>
          <cell r="E854">
            <v>272</v>
          </cell>
          <cell r="F854">
            <v>139</v>
          </cell>
          <cell r="G854">
            <v>76</v>
          </cell>
        </row>
        <row r="855">
          <cell r="A855" t="str">
            <v>297188-B25</v>
          </cell>
          <cell r="B855" t="str">
            <v>HD 4.0GB Upg-7400 Carb ALL</v>
          </cell>
          <cell r="C855" t="str">
            <v>PTPC_OPTS</v>
          </cell>
          <cell r="D855">
            <v>800</v>
          </cell>
          <cell r="E855">
            <v>1612</v>
          </cell>
          <cell r="F855">
            <v>824</v>
          </cell>
          <cell r="G855">
            <v>266.22000000000003</v>
          </cell>
        </row>
        <row r="856">
          <cell r="A856" t="str">
            <v>297720-B21</v>
          </cell>
          <cell r="B856" t="str">
            <v>CD ROM 20x-A7300</v>
          </cell>
          <cell r="C856" t="str">
            <v>PTPC_OPTS</v>
          </cell>
          <cell r="D856">
            <v>195</v>
          </cell>
          <cell r="E856">
            <v>393</v>
          </cell>
          <cell r="F856">
            <v>201</v>
          </cell>
          <cell r="G856">
            <v>93.23</v>
          </cell>
        </row>
        <row r="857">
          <cell r="A857" t="str">
            <v>298452-B25</v>
          </cell>
          <cell r="B857" t="str">
            <v>CD-ROM Upg-24XCarbA78 ALL</v>
          </cell>
          <cell r="C857" t="str">
            <v>PTPC_OPTS</v>
          </cell>
          <cell r="D857">
            <v>114</v>
          </cell>
          <cell r="E857">
            <v>252</v>
          </cell>
          <cell r="F857">
            <v>117</v>
          </cell>
          <cell r="G857">
            <v>62.45</v>
          </cell>
        </row>
        <row r="858">
          <cell r="A858" t="str">
            <v>310250-021</v>
          </cell>
          <cell r="B858" t="str">
            <v>M3500 ExpUnit 24xCD EURO</v>
          </cell>
          <cell r="C858" t="str">
            <v>PTPC_OPTS</v>
          </cell>
          <cell r="D858">
            <v>155</v>
          </cell>
          <cell r="E858">
            <v>312</v>
          </cell>
          <cell r="F858">
            <v>160</v>
          </cell>
          <cell r="G858">
            <v>205.64</v>
          </cell>
        </row>
        <row r="859">
          <cell r="A859" t="str">
            <v>310312-B21</v>
          </cell>
          <cell r="B859" t="str">
            <v>4GB Hard Drive Upgrade- Armada 3500 ALL</v>
          </cell>
          <cell r="C859" t="str">
            <v>PTPC_OPTS</v>
          </cell>
          <cell r="D859">
            <v>490</v>
          </cell>
          <cell r="E859">
            <v>987</v>
          </cell>
          <cell r="F859">
            <v>505</v>
          </cell>
          <cell r="G859">
            <v>144.19</v>
          </cell>
        </row>
        <row r="860">
          <cell r="A860" t="str">
            <v>310313-B21</v>
          </cell>
          <cell r="B860" t="str">
            <v>6GB Hard Drive Upgrade - Armada 3500 ALL</v>
          </cell>
          <cell r="C860" t="str">
            <v>PTPC_OPTS</v>
          </cell>
          <cell r="D860">
            <v>640</v>
          </cell>
          <cell r="E860">
            <v>1289</v>
          </cell>
          <cell r="F860">
            <v>659</v>
          </cell>
          <cell r="G860">
            <v>181.19</v>
          </cell>
        </row>
        <row r="861">
          <cell r="A861" t="str">
            <v>310314-B21</v>
          </cell>
          <cell r="B861" t="str">
            <v>LS-120 Drive-Ar3500 ALL</v>
          </cell>
          <cell r="C861" t="str">
            <v>PTPC_OPTS</v>
          </cell>
          <cell r="D861">
            <v>195</v>
          </cell>
          <cell r="E861">
            <v>393</v>
          </cell>
          <cell r="F861">
            <v>201</v>
          </cell>
          <cell r="G861">
            <v>98.19</v>
          </cell>
        </row>
        <row r="862">
          <cell r="A862" t="str">
            <v>310315-B21</v>
          </cell>
          <cell r="B862" t="str">
            <v>ZIP Drive-Ar3500 ALL</v>
          </cell>
          <cell r="C862" t="str">
            <v>PTPC_OPTS</v>
          </cell>
          <cell r="D862">
            <v>195</v>
          </cell>
          <cell r="E862">
            <v>393</v>
          </cell>
          <cell r="F862">
            <v>201</v>
          </cell>
          <cell r="G862">
            <v>98.19</v>
          </cell>
        </row>
        <row r="863">
          <cell r="A863" t="str">
            <v>310316-B21</v>
          </cell>
          <cell r="B863" t="str">
            <v>BATT Extended Life-Ar3500 ALL</v>
          </cell>
          <cell r="C863" t="str">
            <v>PTPC_OPTS</v>
          </cell>
          <cell r="D863">
            <v>130</v>
          </cell>
          <cell r="E863">
            <v>262</v>
          </cell>
          <cell r="F863">
            <v>134</v>
          </cell>
          <cell r="G863">
            <v>64.28</v>
          </cell>
        </row>
        <row r="864">
          <cell r="A864" t="str">
            <v>310330-021</v>
          </cell>
          <cell r="B864" t="str">
            <v>M3500 ExpUnit DVD EURO</v>
          </cell>
          <cell r="C864" t="str">
            <v>PTPC_OPTS</v>
          </cell>
          <cell r="D864">
            <v>225</v>
          </cell>
          <cell r="E864">
            <v>453</v>
          </cell>
          <cell r="F864">
            <v>232</v>
          </cell>
          <cell r="G864">
            <v>287.64999999999998</v>
          </cell>
        </row>
        <row r="865">
          <cell r="A865" t="str">
            <v>310380-B21</v>
          </cell>
          <cell r="B865" t="str">
            <v>6.4GB Hard Drive Upg-Ar 3500</v>
          </cell>
          <cell r="C865" t="str">
            <v>PTPC_OPTS</v>
          </cell>
          <cell r="D865">
            <v>930</v>
          </cell>
          <cell r="E865">
            <v>1873</v>
          </cell>
          <cell r="F865">
            <v>958</v>
          </cell>
          <cell r="G865">
            <v>185.19</v>
          </cell>
        </row>
        <row r="866">
          <cell r="A866" t="str">
            <v>310381-B21</v>
          </cell>
          <cell r="B866" t="str">
            <v>AC Adapter-Ar3500 ALL</v>
          </cell>
          <cell r="C866" t="str">
            <v>PTPC_OPTS</v>
          </cell>
          <cell r="D866">
            <v>75</v>
          </cell>
          <cell r="E866">
            <v>151</v>
          </cell>
          <cell r="F866">
            <v>77</v>
          </cell>
          <cell r="G866">
            <v>47.23</v>
          </cell>
        </row>
        <row r="867">
          <cell r="A867" t="str">
            <v>314891-B21</v>
          </cell>
          <cell r="B867" t="str">
            <v>SDRAM66 64MB 8n144C2 ALL</v>
          </cell>
          <cell r="C867" t="str">
            <v>PTPC_OPTS</v>
          </cell>
          <cell r="D867">
            <v>150</v>
          </cell>
          <cell r="E867">
            <v>274</v>
          </cell>
          <cell r="F867">
            <v>155</v>
          </cell>
          <cell r="G867">
            <v>73.709999999999994</v>
          </cell>
        </row>
        <row r="868">
          <cell r="A868" t="str">
            <v>315043-B25</v>
          </cell>
          <cell r="B868" t="str">
            <v>8.0GB Hard Drive Upgrade - Ar7800 Carbon ALL</v>
          </cell>
          <cell r="C868" t="str">
            <v>PTPC_OPTS</v>
          </cell>
          <cell r="D868">
            <v>700</v>
          </cell>
          <cell r="E868">
            <v>1545</v>
          </cell>
          <cell r="F868">
            <v>721</v>
          </cell>
          <cell r="G868">
            <v>369.71</v>
          </cell>
        </row>
        <row r="869">
          <cell r="A869" t="str">
            <v>315177-B21</v>
          </cell>
          <cell r="B869" t="str">
            <v>SDRAM 66MHz 128MB Memory Upgrade</v>
          </cell>
          <cell r="C869" t="str">
            <v>PTPC_OPTS</v>
          </cell>
          <cell r="D869">
            <v>310</v>
          </cell>
          <cell r="E869">
            <v>624</v>
          </cell>
          <cell r="F869">
            <v>319</v>
          </cell>
          <cell r="G869">
            <v>154.47</v>
          </cell>
        </row>
        <row r="870">
          <cell r="A870" t="str">
            <v>316237-B21</v>
          </cell>
          <cell r="B870" t="str">
            <v>BATT Li-Ion-Armada 1700 ALL</v>
          </cell>
          <cell r="C870" t="str">
            <v>PTPC_OPTS</v>
          </cell>
          <cell r="D870">
            <v>110</v>
          </cell>
          <cell r="E870">
            <v>222</v>
          </cell>
          <cell r="F870">
            <v>113</v>
          </cell>
          <cell r="G870">
            <v>60.28</v>
          </cell>
        </row>
        <row r="871">
          <cell r="A871" t="str">
            <v>316238-021</v>
          </cell>
          <cell r="B871" t="str">
            <v>PT Convenience Base - Armada 1700</v>
          </cell>
          <cell r="C871" t="str">
            <v>PTPC_OPTS</v>
          </cell>
          <cell r="D871">
            <v>190</v>
          </cell>
          <cell r="E871">
            <v>383</v>
          </cell>
          <cell r="F871">
            <v>196</v>
          </cell>
          <cell r="G871">
            <v>113.69</v>
          </cell>
        </row>
        <row r="872">
          <cell r="A872" t="str">
            <v>316239-021</v>
          </cell>
          <cell r="B872" t="str">
            <v>EN Convenience Base - Armada 1700</v>
          </cell>
          <cell r="C872" t="str">
            <v>PTPC_OPTS</v>
          </cell>
          <cell r="D872">
            <v>270</v>
          </cell>
          <cell r="E872">
            <v>544</v>
          </cell>
          <cell r="F872">
            <v>278</v>
          </cell>
          <cell r="G872">
            <v>142.69</v>
          </cell>
        </row>
        <row r="873">
          <cell r="A873" t="str">
            <v>316246-B21</v>
          </cell>
          <cell r="B873" t="str">
            <v>Monitor Stand-Ar1700 ALL</v>
          </cell>
          <cell r="C873" t="str">
            <v>PTPC_OPTS</v>
          </cell>
          <cell r="D873">
            <v>30</v>
          </cell>
          <cell r="E873">
            <v>60</v>
          </cell>
          <cell r="F873">
            <v>31</v>
          </cell>
          <cell r="G873">
            <v>9.2799999999999994</v>
          </cell>
        </row>
        <row r="874">
          <cell r="A874" t="str">
            <v>316247-B21</v>
          </cell>
          <cell r="B874" t="str">
            <v>HD 4.0GB Upg-AR1500 ALL</v>
          </cell>
          <cell r="C874" t="str">
            <v>PTPC_OPTS</v>
          </cell>
          <cell r="D874">
            <v>480</v>
          </cell>
          <cell r="E874">
            <v>967</v>
          </cell>
          <cell r="F874">
            <v>494</v>
          </cell>
          <cell r="G874">
            <v>204.22</v>
          </cell>
        </row>
        <row r="875">
          <cell r="A875" t="str">
            <v>316248-B21</v>
          </cell>
          <cell r="B875" t="str">
            <v>HD 5.0GB Upg-Armada1700 ALL</v>
          </cell>
          <cell r="C875" t="str">
            <v>PTPC_OPTS</v>
          </cell>
          <cell r="D875">
            <v>550</v>
          </cell>
          <cell r="E875">
            <v>1108</v>
          </cell>
          <cell r="F875">
            <v>567</v>
          </cell>
          <cell r="G875">
            <v>199.19</v>
          </cell>
        </row>
        <row r="876">
          <cell r="A876" t="str">
            <v>316249-B21</v>
          </cell>
          <cell r="B876" t="str">
            <v>MultiBay Adapt-Armada 1700 ALL</v>
          </cell>
          <cell r="C876" t="str">
            <v>PTPC_OPTS</v>
          </cell>
          <cell r="D876">
            <v>25</v>
          </cell>
          <cell r="E876">
            <v>50</v>
          </cell>
          <cell r="F876">
            <v>26</v>
          </cell>
          <cell r="G876">
            <v>4.28</v>
          </cell>
        </row>
        <row r="877">
          <cell r="A877" t="str">
            <v>316257-B21</v>
          </cell>
          <cell r="B877" t="str">
            <v>LS-120 Drive-Armada 1700 ALL</v>
          </cell>
          <cell r="C877" t="str">
            <v>PTPC_OPTS</v>
          </cell>
          <cell r="D877">
            <v>185</v>
          </cell>
          <cell r="E877">
            <v>373</v>
          </cell>
          <cell r="F877">
            <v>191</v>
          </cell>
          <cell r="G877">
            <v>97.28</v>
          </cell>
        </row>
        <row r="878">
          <cell r="A878" t="str">
            <v>316258-B21</v>
          </cell>
          <cell r="B878" t="str">
            <v>DVD Drive Upg-Armada 1700 ALL</v>
          </cell>
          <cell r="C878" t="str">
            <v>PTPC_OPTS</v>
          </cell>
          <cell r="D878">
            <v>390</v>
          </cell>
          <cell r="E878">
            <v>786</v>
          </cell>
          <cell r="F878">
            <v>402</v>
          </cell>
          <cell r="G878">
            <v>139.28</v>
          </cell>
        </row>
        <row r="879">
          <cell r="A879" t="str">
            <v>316311-B21</v>
          </cell>
          <cell r="B879" t="str">
            <v>ZIP Drive - Armada 1700 ALL</v>
          </cell>
          <cell r="C879" t="str">
            <v>PTPC_OPTS</v>
          </cell>
          <cell r="D879">
            <v>185</v>
          </cell>
          <cell r="E879">
            <v>373</v>
          </cell>
          <cell r="F879">
            <v>191</v>
          </cell>
          <cell r="G879">
            <v>98.28</v>
          </cell>
        </row>
        <row r="880">
          <cell r="A880" t="str">
            <v>319660-001</v>
          </cell>
          <cell r="B880" t="str">
            <v>Monitor Stand MiniStation Ar7000 Opal US</v>
          </cell>
          <cell r="C880" t="str">
            <v>PTPC_OPTS</v>
          </cell>
          <cell r="D880">
            <v>40</v>
          </cell>
          <cell r="E880">
            <v>81</v>
          </cell>
          <cell r="F880">
            <v>41</v>
          </cell>
          <cell r="G880">
            <v>18.86</v>
          </cell>
        </row>
        <row r="881">
          <cell r="A881" t="str">
            <v>319660-B25</v>
          </cell>
          <cell r="B881" t="str">
            <v>MiniStnCvrAr7000 Opal ALL</v>
          </cell>
          <cell r="C881" t="str">
            <v>PTPC_OPTS</v>
          </cell>
          <cell r="D881">
            <v>40</v>
          </cell>
          <cell r="E881">
            <v>81</v>
          </cell>
          <cell r="F881">
            <v>41</v>
          </cell>
          <cell r="G881">
            <v>35.43</v>
          </cell>
        </row>
        <row r="882">
          <cell r="A882" t="str">
            <v>327137-A41</v>
          </cell>
          <cell r="B882" t="str">
            <v>ArmadaMiniStatnE-Opl EUROA4</v>
          </cell>
          <cell r="C882" t="str">
            <v>PTPC_OPTS</v>
          </cell>
          <cell r="D882">
            <v>465</v>
          </cell>
          <cell r="E882">
            <v>937</v>
          </cell>
          <cell r="F882">
            <v>479</v>
          </cell>
          <cell r="G882">
            <v>410.27</v>
          </cell>
        </row>
        <row r="883">
          <cell r="A883" t="str">
            <v>327138-A41</v>
          </cell>
          <cell r="B883" t="str">
            <v>ArmadaMiniStn EX-Opal EUROA4</v>
          </cell>
          <cell r="C883" t="str">
            <v>PTPC_OPTS</v>
          </cell>
          <cell r="D883">
            <v>640</v>
          </cell>
          <cell r="E883">
            <v>1289</v>
          </cell>
          <cell r="F883">
            <v>659</v>
          </cell>
          <cell r="G883">
            <v>515.46</v>
          </cell>
        </row>
        <row r="884">
          <cell r="A884" t="str">
            <v>354230-B25</v>
          </cell>
          <cell r="B884" t="str">
            <v>HD 10GB Upg-Ar7400</v>
          </cell>
          <cell r="C884" t="str">
            <v>PTPC_OPTS</v>
          </cell>
          <cell r="D884">
            <v>560</v>
          </cell>
          <cell r="E884">
            <v>1236</v>
          </cell>
          <cell r="F884">
            <v>577</v>
          </cell>
          <cell r="G884">
            <v>283.45</v>
          </cell>
        </row>
        <row r="885">
          <cell r="A885" t="str">
            <v>354231-B25</v>
          </cell>
          <cell r="B885" t="str">
            <v>HD 14GB Upg-Ar7800 ALL</v>
          </cell>
          <cell r="C885" t="str">
            <v>PTPC_OPTS</v>
          </cell>
          <cell r="D885">
            <v>1000</v>
          </cell>
          <cell r="E885">
            <v>2015</v>
          </cell>
          <cell r="F885">
            <v>1030</v>
          </cell>
          <cell r="G885">
            <v>477.41</v>
          </cell>
        </row>
        <row r="886">
          <cell r="A886" t="str">
            <v>358907-B21</v>
          </cell>
          <cell r="B886" t="str">
            <v>Armada 6500 Exp Unit ALL</v>
          </cell>
          <cell r="C886" t="str">
            <v>PTPC_OPTS</v>
          </cell>
          <cell r="D886">
            <v>275</v>
          </cell>
          <cell r="E886">
            <v>554</v>
          </cell>
          <cell r="F886">
            <v>283</v>
          </cell>
          <cell r="G886">
            <v>215.63</v>
          </cell>
        </row>
        <row r="887">
          <cell r="A887" t="str">
            <v>358908-021</v>
          </cell>
          <cell r="B887" t="str">
            <v>ConvBase-Ar6500 EURO</v>
          </cell>
          <cell r="C887" t="str">
            <v>PTPC_OPTS</v>
          </cell>
          <cell r="D887">
            <v>270</v>
          </cell>
          <cell r="E887">
            <v>544</v>
          </cell>
          <cell r="F887">
            <v>278</v>
          </cell>
          <cell r="G887">
            <v>160.63</v>
          </cell>
        </row>
        <row r="888">
          <cell r="A888" t="str">
            <v>358909-021</v>
          </cell>
          <cell r="B888" t="str">
            <v>AC Adapter-Ar6500 EURO</v>
          </cell>
          <cell r="C888" t="str">
            <v>PTPC_OPTS</v>
          </cell>
          <cell r="D888">
            <v>60</v>
          </cell>
          <cell r="E888">
            <v>121</v>
          </cell>
          <cell r="F888">
            <v>62</v>
          </cell>
          <cell r="G888">
            <v>34.020000000000003</v>
          </cell>
        </row>
        <row r="889">
          <cell r="A889" t="str">
            <v>358910-B21</v>
          </cell>
          <cell r="B889" t="str">
            <v>BATT Li-Ion-Ar6500</v>
          </cell>
          <cell r="C889" t="str">
            <v>PTPC_OPTS</v>
          </cell>
          <cell r="D889">
            <v>170</v>
          </cell>
          <cell r="E889">
            <v>342</v>
          </cell>
          <cell r="F889">
            <v>175</v>
          </cell>
          <cell r="G889">
            <v>91.24</v>
          </cell>
        </row>
        <row r="890">
          <cell r="A890" t="str">
            <v>358911-B21</v>
          </cell>
          <cell r="B890" t="str">
            <v>LS-120 Drive-Ar6500 ALL</v>
          </cell>
          <cell r="C890" t="str">
            <v>PTPC_OPTS</v>
          </cell>
          <cell r="D890">
            <v>200</v>
          </cell>
          <cell r="E890">
            <v>403</v>
          </cell>
          <cell r="F890">
            <v>206</v>
          </cell>
          <cell r="G890">
            <v>73.02</v>
          </cell>
        </row>
        <row r="891">
          <cell r="A891" t="str">
            <v>358912-B21</v>
          </cell>
          <cell r="B891" t="str">
            <v>DVD Drive-Ar6500 ALL</v>
          </cell>
          <cell r="C891" t="str">
            <v>PTPC_OPTS</v>
          </cell>
          <cell r="D891">
            <v>390</v>
          </cell>
          <cell r="E891">
            <v>786</v>
          </cell>
          <cell r="F891">
            <v>402</v>
          </cell>
          <cell r="G891">
            <v>170.33</v>
          </cell>
        </row>
        <row r="892">
          <cell r="A892" t="str">
            <v>358914-B21</v>
          </cell>
          <cell r="B892" t="str">
            <v>HD 6.4GB Bay-Ar6500 ALL</v>
          </cell>
          <cell r="C892" t="str">
            <v>PTPC_OPTS</v>
          </cell>
          <cell r="D892">
            <v>640</v>
          </cell>
          <cell r="E892">
            <v>1289</v>
          </cell>
          <cell r="F892">
            <v>659</v>
          </cell>
          <cell r="G892">
            <v>250.33</v>
          </cell>
        </row>
        <row r="893">
          <cell r="A893" t="str">
            <v>358917-B21</v>
          </cell>
          <cell r="B893" t="str">
            <v>ZIP Drive-Ar6500 ALL</v>
          </cell>
          <cell r="C893" t="str">
            <v>PTPC_OPTS</v>
          </cell>
          <cell r="D893">
            <v>220</v>
          </cell>
          <cell r="E893">
            <v>443</v>
          </cell>
          <cell r="F893">
            <v>227</v>
          </cell>
          <cell r="G893">
            <v>127.02</v>
          </cell>
        </row>
        <row r="894">
          <cell r="A894" t="str">
            <v>358918-B21</v>
          </cell>
          <cell r="B894" t="str">
            <v>32MB SDRAM 66MHz-Ar6500 ALL</v>
          </cell>
          <cell r="C894" t="str">
            <v>PTPC_OPTS</v>
          </cell>
          <cell r="D894">
            <v>110</v>
          </cell>
          <cell r="E894">
            <v>222</v>
          </cell>
          <cell r="F894">
            <v>113</v>
          </cell>
          <cell r="G894">
            <v>51</v>
          </cell>
        </row>
        <row r="895">
          <cell r="A895" t="str">
            <v>358919-B21</v>
          </cell>
          <cell r="B895" t="str">
            <v>64MB SDRAM 66MHz-Ar6500 ALL</v>
          </cell>
          <cell r="C895" t="str">
            <v>PTPC_OPTS</v>
          </cell>
          <cell r="D895">
            <v>220</v>
          </cell>
          <cell r="E895">
            <v>443</v>
          </cell>
          <cell r="F895">
            <v>227</v>
          </cell>
          <cell r="G895">
            <v>83.24</v>
          </cell>
        </row>
        <row r="896">
          <cell r="A896" t="str">
            <v>358920-B21</v>
          </cell>
          <cell r="B896" t="str">
            <v>MEM 128MB Upg-Ar6500 ALL</v>
          </cell>
          <cell r="C896" t="str">
            <v>PTPC_OPTS</v>
          </cell>
          <cell r="D896">
            <v>570</v>
          </cell>
          <cell r="E896">
            <v>1148</v>
          </cell>
          <cell r="F896">
            <v>587</v>
          </cell>
          <cell r="G896">
            <v>258.93</v>
          </cell>
        </row>
        <row r="897">
          <cell r="A897" t="str">
            <v>382300-021</v>
          </cell>
          <cell r="B897" t="str">
            <v>ARMADA Port Replicator EM  Port Repl EURO</v>
          </cell>
          <cell r="C897" t="str">
            <v>PTPC_OPTS</v>
          </cell>
          <cell r="D897">
            <v>130</v>
          </cell>
          <cell r="E897">
            <v>262</v>
          </cell>
          <cell r="F897">
            <v>134</v>
          </cell>
          <cell r="G897">
            <v>81.42</v>
          </cell>
        </row>
        <row r="898">
          <cell r="A898" t="str">
            <v>382500-021</v>
          </cell>
          <cell r="B898" t="str">
            <v>ARMADA Convinience Base EM  CnvBase-NoNIC EURO</v>
          </cell>
          <cell r="C898" t="str">
            <v>PTPC_OPTS</v>
          </cell>
          <cell r="D898">
            <v>280</v>
          </cell>
          <cell r="E898">
            <v>564</v>
          </cell>
          <cell r="F898">
            <v>288</v>
          </cell>
          <cell r="G898">
            <v>160.41999999999999</v>
          </cell>
        </row>
        <row r="899">
          <cell r="A899" t="str">
            <v>383500-021</v>
          </cell>
          <cell r="B899" t="str">
            <v>ARMADA Station EM NoNIC w MonStd EURO</v>
          </cell>
          <cell r="C899" t="str">
            <v>PTPC_OPTS</v>
          </cell>
          <cell r="D899">
            <v>600</v>
          </cell>
          <cell r="E899">
            <v>1209</v>
          </cell>
          <cell r="F899">
            <v>618</v>
          </cell>
          <cell r="G899">
            <v>341.57</v>
          </cell>
        </row>
        <row r="900">
          <cell r="A900" t="str">
            <v>386504-B21</v>
          </cell>
          <cell r="B900" t="str">
            <v>Aircraft Power Adapter</v>
          </cell>
          <cell r="C900" t="str">
            <v>PTPC_OPTS</v>
          </cell>
          <cell r="D900">
            <v>50</v>
          </cell>
          <cell r="E900">
            <v>101</v>
          </cell>
          <cell r="F900">
            <v>52</v>
          </cell>
          <cell r="G900">
            <v>23.19</v>
          </cell>
        </row>
        <row r="901">
          <cell r="A901" t="str">
            <v>387602-B21</v>
          </cell>
          <cell r="B901" t="str">
            <v>10GB Hard Drive Bay-Armada 6500 ALL</v>
          </cell>
          <cell r="C901" t="str">
            <v>PTPC_OPTS</v>
          </cell>
          <cell r="D901">
            <v>900</v>
          </cell>
          <cell r="E901">
            <v>1813</v>
          </cell>
          <cell r="F901">
            <v>927</v>
          </cell>
          <cell r="G901">
            <v>492.96</v>
          </cell>
        </row>
        <row r="902">
          <cell r="A902" t="str">
            <v>387937-B25</v>
          </cell>
          <cell r="B902" t="str">
            <v>Battery, MultiBay (Li-Ion Pris. 6 Cell)</v>
          </cell>
          <cell r="C902" t="str">
            <v>PTPC_OPTS</v>
          </cell>
          <cell r="D902">
            <v>240</v>
          </cell>
          <cell r="E902">
            <v>483</v>
          </cell>
          <cell r="F902">
            <v>247</v>
          </cell>
          <cell r="G902">
            <v>80.959999999999994</v>
          </cell>
        </row>
        <row r="903">
          <cell r="A903" t="str">
            <v>388446-B21</v>
          </cell>
          <cell r="B903" t="str">
            <v>HD 10GB Upg-Ar1700 ALL</v>
          </cell>
          <cell r="C903" t="str">
            <v>PTPC_OPTS</v>
          </cell>
          <cell r="D903">
            <v>470</v>
          </cell>
          <cell r="E903">
            <v>1039</v>
          </cell>
          <cell r="F903">
            <v>484</v>
          </cell>
          <cell r="G903">
            <v>220.28</v>
          </cell>
        </row>
        <row r="904">
          <cell r="A904" t="str">
            <v>400311-B21</v>
          </cell>
          <cell r="B904" t="str">
            <v>32 MB 100MHz SDRAM</v>
          </cell>
          <cell r="C904" t="str">
            <v>PTPC_OPTS</v>
          </cell>
          <cell r="D904">
            <v>90</v>
          </cell>
          <cell r="E904">
            <v>190</v>
          </cell>
          <cell r="F904">
            <v>93</v>
          </cell>
          <cell r="G904">
            <v>49.82</v>
          </cell>
        </row>
        <row r="905">
          <cell r="A905" t="str">
            <v>400312-B21</v>
          </cell>
          <cell r="B905" t="str">
            <v>64 MB 100MHz SDRAM</v>
          </cell>
          <cell r="C905" t="str">
            <v>PTPC_OPTS</v>
          </cell>
          <cell r="D905">
            <v>170</v>
          </cell>
          <cell r="E905">
            <v>376</v>
          </cell>
          <cell r="F905">
            <v>175</v>
          </cell>
          <cell r="G905">
            <v>73.709999999999994</v>
          </cell>
        </row>
        <row r="906">
          <cell r="A906" t="str">
            <v>400313-B21</v>
          </cell>
          <cell r="B906" t="str">
            <v>128 MB 100MHz SDRAM</v>
          </cell>
          <cell r="C906" t="str">
            <v>PTPC_OPTS</v>
          </cell>
          <cell r="D906">
            <v>315</v>
          </cell>
          <cell r="E906">
            <v>664</v>
          </cell>
          <cell r="F906">
            <v>324</v>
          </cell>
          <cell r="G906">
            <v>154.76</v>
          </cell>
        </row>
        <row r="907">
          <cell r="A907" t="str">
            <v>401043-B25</v>
          </cell>
          <cell r="B907" t="str">
            <v>Auto Power Adapter/Charger</v>
          </cell>
          <cell r="C907" t="str">
            <v>PTPC_OPTS</v>
          </cell>
          <cell r="D907">
            <v>60</v>
          </cell>
          <cell r="E907">
            <v>121</v>
          </cell>
          <cell r="F907">
            <v>62</v>
          </cell>
          <cell r="G907">
            <v>36.81</v>
          </cell>
        </row>
        <row r="908">
          <cell r="A908" t="str">
            <v>401366-B21</v>
          </cell>
          <cell r="B908" t="str">
            <v>CPQ PROF NYLON CASE ALL</v>
          </cell>
          <cell r="C908" t="str">
            <v>PTPC_OPTS</v>
          </cell>
          <cell r="D908">
            <v>115</v>
          </cell>
          <cell r="E908">
            <v>231</v>
          </cell>
          <cell r="F908">
            <v>118</v>
          </cell>
          <cell r="G908">
            <v>68.16</v>
          </cell>
        </row>
        <row r="909">
          <cell r="A909" t="str">
            <v>401367-B21</v>
          </cell>
          <cell r="B909" t="str">
            <v>CPQ PROF LEATHER CASE ALL</v>
          </cell>
          <cell r="C909" t="str">
            <v>PTPC_OPTS</v>
          </cell>
          <cell r="D909">
            <v>210</v>
          </cell>
          <cell r="E909">
            <v>422</v>
          </cell>
          <cell r="F909">
            <v>216</v>
          </cell>
          <cell r="G909">
            <v>125.16</v>
          </cell>
        </row>
        <row r="910">
          <cell r="A910" t="str">
            <v>401883-B21</v>
          </cell>
          <cell r="B910" t="str">
            <v>AC Adapter-Ar1500c</v>
          </cell>
          <cell r="C910" t="str">
            <v>PTPC_OPTS</v>
          </cell>
          <cell r="D910">
            <v>50</v>
          </cell>
          <cell r="E910">
            <v>101</v>
          </cell>
          <cell r="F910">
            <v>52</v>
          </cell>
          <cell r="G910">
            <v>22.28</v>
          </cell>
        </row>
        <row r="911">
          <cell r="A911" t="str">
            <v>401885-B21</v>
          </cell>
          <cell r="B911" t="str">
            <v>DVD Upg-Ar1500c</v>
          </cell>
          <cell r="C911" t="str">
            <v>PTPC_OPTS</v>
          </cell>
          <cell r="D911">
            <v>390</v>
          </cell>
          <cell r="E911">
            <v>786</v>
          </cell>
          <cell r="F911">
            <v>402</v>
          </cell>
          <cell r="G911">
            <v>139.02000000000001</v>
          </cell>
        </row>
        <row r="912">
          <cell r="A912" t="str">
            <v>401965-B21</v>
          </cell>
          <cell r="B912" t="str">
            <v>HD10GB CPU UPG-Ar3500 ALL</v>
          </cell>
          <cell r="C912" t="str">
            <v>PTPC_OPTS</v>
          </cell>
          <cell r="D912">
            <v>900</v>
          </cell>
          <cell r="E912">
            <v>1813</v>
          </cell>
          <cell r="F912">
            <v>927</v>
          </cell>
          <cell r="G912">
            <v>220.24</v>
          </cell>
        </row>
        <row r="913">
          <cell r="A913" t="str">
            <v>139114-022</v>
          </cell>
          <cell r="B913" t="str">
            <v>M700 P3500 14TFT 12 DVD 64 W58 EURO</v>
          </cell>
          <cell r="C913" t="str">
            <v>PTPC_UNITS</v>
          </cell>
          <cell r="D913">
            <v>2634</v>
          </cell>
          <cell r="E913">
            <v>5814</v>
          </cell>
          <cell r="F913">
            <v>2713</v>
          </cell>
          <cell r="G913">
            <v>1868.29</v>
          </cell>
        </row>
        <row r="914">
          <cell r="A914" t="str">
            <v>139114-026</v>
          </cell>
          <cell r="B914" t="str">
            <v>M700 P3500 14TFT 12 DVD 64 N4 EURO</v>
          </cell>
          <cell r="C914" t="str">
            <v>PTPC_UNITS</v>
          </cell>
          <cell r="D914">
            <v>2700</v>
          </cell>
          <cell r="E914">
            <v>5961</v>
          </cell>
          <cell r="F914">
            <v>2781</v>
          </cell>
          <cell r="G914">
            <v>1915.29</v>
          </cell>
        </row>
        <row r="915">
          <cell r="A915" t="str">
            <v>139114-BP2</v>
          </cell>
          <cell r="B915" t="str">
            <v>M700 P3500 14TFT 12 DVD 64 W58 BDG3</v>
          </cell>
          <cell r="C915" t="str">
            <v>PTPC_UNITS</v>
          </cell>
          <cell r="D915">
            <v>2634</v>
          </cell>
          <cell r="E915">
            <v>5814</v>
          </cell>
          <cell r="F915">
            <v>2713</v>
          </cell>
          <cell r="G915">
            <v>1868.29</v>
          </cell>
        </row>
        <row r="916">
          <cell r="A916" t="str">
            <v>139114-BP6</v>
          </cell>
          <cell r="B916" t="str">
            <v>M700 P3500 14TFT 12 DVD 64 N4 BDG3</v>
          </cell>
          <cell r="C916" t="str">
            <v>PTPC_UNITS</v>
          </cell>
          <cell r="D916">
            <v>2700</v>
          </cell>
          <cell r="E916">
            <v>5961</v>
          </cell>
          <cell r="F916">
            <v>2781</v>
          </cell>
          <cell r="G916">
            <v>1915.29</v>
          </cell>
        </row>
        <row r="917">
          <cell r="A917" t="str">
            <v>140148-021</v>
          </cell>
          <cell r="B917" t="str">
            <v>E700 P3500 15TFT 18 DVD 128 N4 EURO</v>
          </cell>
          <cell r="C917" t="str">
            <v>PTPC_UNITS</v>
          </cell>
          <cell r="D917">
            <v>3408</v>
          </cell>
          <cell r="E917">
            <v>7817</v>
          </cell>
          <cell r="F917">
            <v>3510</v>
          </cell>
          <cell r="G917">
            <v>2171.9699999999998</v>
          </cell>
        </row>
        <row r="918">
          <cell r="A918" t="str">
            <v>140199-021</v>
          </cell>
          <cell r="B918" t="str">
            <v>E700 P3500 15TFT 18 DVD 128 58 EURO</v>
          </cell>
          <cell r="C918" t="str">
            <v>PTPC_UNITS</v>
          </cell>
          <cell r="D918">
            <v>3334</v>
          </cell>
          <cell r="E918">
            <v>7647</v>
          </cell>
          <cell r="F918">
            <v>3434</v>
          </cell>
          <cell r="G918">
            <v>2124.9699999999998</v>
          </cell>
        </row>
        <row r="919">
          <cell r="A919" t="str">
            <v>161602-021</v>
          </cell>
          <cell r="B919" t="str">
            <v>E500 P3500 12TFT 6 CD 64 W58 EURO</v>
          </cell>
          <cell r="C919" t="str">
            <v>PTPC_UNITS</v>
          </cell>
          <cell r="D919">
            <v>1830</v>
          </cell>
          <cell r="E919">
            <v>4039</v>
          </cell>
          <cell r="F919">
            <v>1884</v>
          </cell>
          <cell r="G919">
            <v>1405.3</v>
          </cell>
        </row>
        <row r="920">
          <cell r="A920" t="str">
            <v>161602-026</v>
          </cell>
          <cell r="B920" t="str">
            <v>E500 P3500 T2S 6CD 64 N4 EURO</v>
          </cell>
          <cell r="C920" t="str">
            <v>PTPC_UNITS</v>
          </cell>
          <cell r="D920">
            <v>1911</v>
          </cell>
          <cell r="E920">
            <v>4020</v>
          </cell>
          <cell r="F920">
            <v>1968</v>
          </cell>
          <cell r="G920">
            <v>1452.3</v>
          </cell>
        </row>
        <row r="921">
          <cell r="A921" t="str">
            <v>161603-D41</v>
          </cell>
          <cell r="B921" t="str">
            <v>E500 P3500 12TFT 6 CD 56k 64 W58 P/G/I</v>
          </cell>
          <cell r="C921" t="str">
            <v>PTPC_UNITS</v>
          </cell>
          <cell r="D921">
            <v>1855</v>
          </cell>
          <cell r="E921">
            <v>4096</v>
          </cell>
          <cell r="F921">
            <v>1911</v>
          </cell>
          <cell r="G921">
            <v>1425.3</v>
          </cell>
        </row>
        <row r="922">
          <cell r="A922" t="str">
            <v>161603-D46</v>
          </cell>
          <cell r="B922" t="str">
            <v>E500 P3500 12TFT 6 CD 56k 64 N4 P/G/I</v>
          </cell>
          <cell r="C922" t="str">
            <v>PTPC_UNITS</v>
          </cell>
          <cell r="D922">
            <v>1916</v>
          </cell>
          <cell r="E922">
            <v>4229</v>
          </cell>
          <cell r="F922">
            <v>1973</v>
          </cell>
          <cell r="G922">
            <v>1472.3</v>
          </cell>
        </row>
        <row r="923">
          <cell r="A923" t="str">
            <v>161604-021</v>
          </cell>
          <cell r="B923" t="str">
            <v>E500 P3500 13TFT 6 CD 64 W58 EURO</v>
          </cell>
          <cell r="C923" t="str">
            <v>PTPC_UNITS</v>
          </cell>
          <cell r="D923">
            <v>1909</v>
          </cell>
          <cell r="E923">
            <v>4297</v>
          </cell>
          <cell r="F923">
            <v>1967</v>
          </cell>
          <cell r="G923">
            <v>1460.3</v>
          </cell>
        </row>
        <row r="924">
          <cell r="A924" t="str">
            <v>161606-021</v>
          </cell>
          <cell r="B924" t="str">
            <v>E500 P3600 14TFT 12 CD 64 W58 EURO</v>
          </cell>
          <cell r="C924" t="str">
            <v>PTPC_UNITS</v>
          </cell>
          <cell r="D924">
            <v>2099</v>
          </cell>
          <cell r="E924">
            <v>4815</v>
          </cell>
          <cell r="F924">
            <v>2162</v>
          </cell>
          <cell r="G924">
            <v>1605.3</v>
          </cell>
        </row>
        <row r="925">
          <cell r="A925" t="str">
            <v>161606-026</v>
          </cell>
          <cell r="B925" t="str">
            <v>E500 P3600 14TFT 12 CD 64 N4 EURO</v>
          </cell>
          <cell r="C925" t="str">
            <v>PTPC_UNITS</v>
          </cell>
          <cell r="D925">
            <v>2160</v>
          </cell>
          <cell r="E925">
            <v>4954</v>
          </cell>
          <cell r="F925">
            <v>2225</v>
          </cell>
          <cell r="G925">
            <v>1652</v>
          </cell>
        </row>
        <row r="926">
          <cell r="A926" t="str">
            <v>161608-021</v>
          </cell>
          <cell r="B926" t="str">
            <v>E500 P3650 14TFT 12 DVD 64 W58 EURO</v>
          </cell>
          <cell r="C926" t="str">
            <v>PTPC_UNITS</v>
          </cell>
          <cell r="D926">
            <v>2292</v>
          </cell>
          <cell r="E926">
            <v>5257</v>
          </cell>
          <cell r="F926">
            <v>2361</v>
          </cell>
          <cell r="G926">
            <v>1753.3</v>
          </cell>
        </row>
        <row r="927">
          <cell r="A927" t="str">
            <v>163299-212</v>
          </cell>
          <cell r="B927" t="str">
            <v>V300 C466 13DSTN 6 CD 56k 32 W58 HUNG</v>
          </cell>
          <cell r="C927" t="str">
            <v>PTPC_UNITS</v>
          </cell>
          <cell r="D927">
            <v>1452</v>
          </cell>
          <cell r="E927">
            <v>3206</v>
          </cell>
          <cell r="F927">
            <v>1496</v>
          </cell>
          <cell r="G927">
            <v>1147.47</v>
          </cell>
        </row>
        <row r="928">
          <cell r="A928" t="str">
            <v>163299-D42</v>
          </cell>
          <cell r="B928" t="str">
            <v>V300 C466 13DSTN 6 CD 56k 32 W58 P/G/I</v>
          </cell>
          <cell r="C928" t="str">
            <v>PTPC_UNITS</v>
          </cell>
          <cell r="D928">
            <v>1452</v>
          </cell>
          <cell r="E928">
            <v>3206</v>
          </cell>
          <cell r="F928">
            <v>1496</v>
          </cell>
          <cell r="G928">
            <v>1147.47</v>
          </cell>
        </row>
        <row r="929">
          <cell r="A929" t="str">
            <v>163305-022</v>
          </cell>
          <cell r="B929" t="str">
            <v>V300 C466 12TFT 6 CD 64 W58 EURO</v>
          </cell>
          <cell r="C929" t="str">
            <v>PTPC_UNITS</v>
          </cell>
          <cell r="D929">
            <v>1626</v>
          </cell>
          <cell r="E929">
            <v>3589</v>
          </cell>
          <cell r="F929">
            <v>1675</v>
          </cell>
          <cell r="G929">
            <v>1287.47</v>
          </cell>
        </row>
        <row r="930">
          <cell r="A930" t="str">
            <v>163306-D42</v>
          </cell>
          <cell r="B930" t="str">
            <v>V300 C466 12TFT 6 CD 56k 64 W58 P/G/I</v>
          </cell>
          <cell r="C930" t="str">
            <v>PTPC_UNITS</v>
          </cell>
          <cell r="D930">
            <v>1651</v>
          </cell>
          <cell r="E930">
            <v>3646</v>
          </cell>
          <cell r="F930">
            <v>1701</v>
          </cell>
          <cell r="G930">
            <v>1306.47</v>
          </cell>
        </row>
        <row r="931">
          <cell r="A931" t="str">
            <v>163308-022</v>
          </cell>
          <cell r="B931" t="str">
            <v>V300 C500 14TFT 6 CD 64 W58 EURO</v>
          </cell>
          <cell r="C931" t="str">
            <v>PTPC_UNITS</v>
          </cell>
          <cell r="D931">
            <v>1855</v>
          </cell>
          <cell r="E931">
            <v>4096</v>
          </cell>
          <cell r="F931">
            <v>1911</v>
          </cell>
          <cell r="G931">
            <v>1450.47</v>
          </cell>
        </row>
        <row r="932">
          <cell r="A932" t="str">
            <v>163309-212</v>
          </cell>
          <cell r="B932" t="str">
            <v>V300 C500 14TFT 6 CD 56k 64 W58 HUNG</v>
          </cell>
          <cell r="C932" t="str">
            <v>PTPC_UNITS</v>
          </cell>
          <cell r="D932">
            <v>1880</v>
          </cell>
          <cell r="E932">
            <v>4150</v>
          </cell>
          <cell r="F932">
            <v>1936</v>
          </cell>
          <cell r="G932">
            <v>1470.47</v>
          </cell>
        </row>
        <row r="933">
          <cell r="A933" t="str">
            <v>163309-D42</v>
          </cell>
          <cell r="B933" t="str">
            <v>V300 C500 14TFT 6 CD 56k 64 W58 P/G/I</v>
          </cell>
          <cell r="C933" t="str">
            <v>PTPC_UNITS</v>
          </cell>
          <cell r="D933">
            <v>1880</v>
          </cell>
          <cell r="E933">
            <v>4150</v>
          </cell>
          <cell r="F933">
            <v>1936</v>
          </cell>
          <cell r="G933">
            <v>1470.47</v>
          </cell>
        </row>
        <row r="934">
          <cell r="A934" t="str">
            <v>164763-B98</v>
          </cell>
          <cell r="B934" t="str">
            <v>E500 P3600 14TFT 12 CD 56k/10/100 64 W2000/N4 NL_2</v>
          </cell>
          <cell r="C934" t="str">
            <v>PTPC_UNITS</v>
          </cell>
          <cell r="D934">
            <v>2176</v>
          </cell>
          <cell r="E934">
            <v>4991</v>
          </cell>
          <cell r="F934">
            <v>2241</v>
          </cell>
          <cell r="G934">
            <v>1700</v>
          </cell>
        </row>
        <row r="935">
          <cell r="A935" t="str">
            <v>164763-D41</v>
          </cell>
          <cell r="B935" t="str">
            <v>E500 P3600 14TFT 12 CD 56k/10/100 64 W58 P/G/I</v>
          </cell>
          <cell r="C935" t="str">
            <v>PTPC_UNITS</v>
          </cell>
          <cell r="D935">
            <v>2162</v>
          </cell>
          <cell r="E935">
            <v>4960</v>
          </cell>
          <cell r="F935">
            <v>2227</v>
          </cell>
          <cell r="G935">
            <v>1653.3</v>
          </cell>
        </row>
        <row r="936">
          <cell r="A936" t="str">
            <v>164763-D46</v>
          </cell>
          <cell r="B936" t="str">
            <v>E500 P3600 14TFT 12 CD 56k/10/100 64 N4 P/G/I</v>
          </cell>
          <cell r="C936" t="str">
            <v>PTPC_UNITS</v>
          </cell>
          <cell r="D936">
            <v>2176</v>
          </cell>
          <cell r="E936">
            <v>4991</v>
          </cell>
          <cell r="F936">
            <v>2241</v>
          </cell>
          <cell r="G936">
            <v>1664.3</v>
          </cell>
        </row>
        <row r="937">
          <cell r="A937" t="str">
            <v>164763-D48</v>
          </cell>
          <cell r="B937" t="str">
            <v>E500 P3600 14TFT 12 CD 56k/10/100 64 N4/W2000 P/G/I</v>
          </cell>
          <cell r="C937" t="str">
            <v>PTPC_UNITS</v>
          </cell>
          <cell r="D937">
            <v>2317</v>
          </cell>
          <cell r="E937">
            <v>5114</v>
          </cell>
          <cell r="F937">
            <v>2386</v>
          </cell>
          <cell r="G937">
            <v>1664.3</v>
          </cell>
        </row>
        <row r="938">
          <cell r="A938" t="str">
            <v>164764-211</v>
          </cell>
          <cell r="B938" t="str">
            <v>E500 P3650 14TFT 12 DVD 56k/10/100 64 W58 HUNG</v>
          </cell>
          <cell r="C938" t="str">
            <v>PTPC_UNITS</v>
          </cell>
          <cell r="D938">
            <v>2325</v>
          </cell>
          <cell r="E938">
            <v>5334</v>
          </cell>
          <cell r="F938">
            <v>2395</v>
          </cell>
          <cell r="G938">
            <v>1778.3</v>
          </cell>
        </row>
        <row r="939">
          <cell r="A939" t="str">
            <v>164764-B98</v>
          </cell>
          <cell r="B939" t="str">
            <v>E500 P3650 14TFT 12 DVD 56k/10/100 64 W2000/N4 NL_2</v>
          </cell>
          <cell r="C939" t="str">
            <v>PTPC_UNITS</v>
          </cell>
          <cell r="D939">
            <v>2387</v>
          </cell>
          <cell r="E939">
            <v>5476</v>
          </cell>
          <cell r="F939">
            <v>2459</v>
          </cell>
          <cell r="G939">
            <v>1825</v>
          </cell>
        </row>
        <row r="940">
          <cell r="A940" t="str">
            <v>164764-D41</v>
          </cell>
          <cell r="B940" t="str">
            <v>E500 P3650 14TFT 12 DVD 56k/10/100 64 W58 P/G/I</v>
          </cell>
          <cell r="C940" t="str">
            <v>PTPC_UNITS</v>
          </cell>
          <cell r="D940">
            <v>2325</v>
          </cell>
          <cell r="E940">
            <v>5334</v>
          </cell>
          <cell r="F940">
            <v>2395</v>
          </cell>
          <cell r="G940">
            <v>1778.3</v>
          </cell>
        </row>
        <row r="941">
          <cell r="A941" t="str">
            <v>164764-D46</v>
          </cell>
          <cell r="B941" t="str">
            <v>E500 P3650 14TFT 12 DVD 56k/10/100 64 N4 P/G/I</v>
          </cell>
          <cell r="C941" t="str">
            <v>PTPC_UNITS</v>
          </cell>
          <cell r="D941">
            <v>2387</v>
          </cell>
          <cell r="E941">
            <v>5476</v>
          </cell>
          <cell r="F941">
            <v>2459</v>
          </cell>
          <cell r="G941">
            <v>1825.3</v>
          </cell>
        </row>
        <row r="942">
          <cell r="A942" t="str">
            <v>164764-D48</v>
          </cell>
          <cell r="B942" t="str">
            <v>E500 P3650 14TFT 12 DVD 56k/10/100 64 N4/W2000 P/G/I</v>
          </cell>
          <cell r="C942" t="str">
            <v>PTPC_UNITS</v>
          </cell>
          <cell r="D942">
            <v>2532</v>
          </cell>
          <cell r="E942">
            <v>5590</v>
          </cell>
          <cell r="F942">
            <v>2608</v>
          </cell>
          <cell r="G942">
            <v>1825.3</v>
          </cell>
        </row>
        <row r="943">
          <cell r="A943" t="str">
            <v>165288-B98</v>
          </cell>
          <cell r="B943" t="str">
            <v>M300 P3500 11TFT 12 56k/10/100 64 W2000/N4 NL_2</v>
          </cell>
          <cell r="C943" t="str">
            <v>PTPC_UNITS</v>
          </cell>
          <cell r="D943">
            <v>2127</v>
          </cell>
          <cell r="E943">
            <v>4695</v>
          </cell>
          <cell r="F943">
            <v>2190</v>
          </cell>
          <cell r="G943">
            <v>1553</v>
          </cell>
        </row>
        <row r="944">
          <cell r="A944" t="str">
            <v>165288-D42</v>
          </cell>
          <cell r="B944" t="str">
            <v>M300 P3500 11TFT 12 56k/10/100 64 W58 P/G/I</v>
          </cell>
          <cell r="C944" t="str">
            <v>PTPC_UNITS</v>
          </cell>
          <cell r="D944">
            <v>2091</v>
          </cell>
          <cell r="E944">
            <v>4616</v>
          </cell>
          <cell r="F944">
            <v>2153</v>
          </cell>
          <cell r="G944">
            <v>1505.51</v>
          </cell>
        </row>
        <row r="945">
          <cell r="A945" t="str">
            <v>165288-D46</v>
          </cell>
          <cell r="B945" t="str">
            <v>M300 P3500 11TFT 12 56k/10/100 64 N4 P/G/I</v>
          </cell>
          <cell r="C945" t="str">
            <v>PTPC_UNITS</v>
          </cell>
          <cell r="D945">
            <v>2127</v>
          </cell>
          <cell r="E945">
            <v>4695</v>
          </cell>
          <cell r="F945">
            <v>2190</v>
          </cell>
          <cell r="G945">
            <v>1552.51</v>
          </cell>
        </row>
        <row r="946">
          <cell r="A946" t="str">
            <v>165288-D48</v>
          </cell>
          <cell r="B946" t="str">
            <v>M300 P3500 11TFT 12 56k/10/100 64 N4/W2000 P/G/I</v>
          </cell>
          <cell r="C946" t="str">
            <v>PTPC_UNITS</v>
          </cell>
          <cell r="D946">
            <v>2127</v>
          </cell>
          <cell r="E946">
            <v>4695</v>
          </cell>
          <cell r="F946">
            <v>2190</v>
          </cell>
          <cell r="G946">
            <v>1552.51</v>
          </cell>
        </row>
        <row r="947">
          <cell r="A947" t="str">
            <v>174519-D41</v>
          </cell>
          <cell r="B947" t="str">
            <v>E500 P3700 15TFT 12 DVD 56k/10/100 64 W58 P/G/I</v>
          </cell>
          <cell r="C947" t="str">
            <v>PTPC_UNITS</v>
          </cell>
          <cell r="D947">
            <v>2806</v>
          </cell>
          <cell r="E947">
            <v>6195</v>
          </cell>
          <cell r="F947">
            <v>2890</v>
          </cell>
          <cell r="G947">
            <v>1978.3</v>
          </cell>
        </row>
        <row r="948">
          <cell r="A948" t="str">
            <v>174519-D48</v>
          </cell>
          <cell r="B948" t="str">
            <v>E500 P3700 15TFT 12 DVD 56k/10/100 64 N4/W2000 P/G/I</v>
          </cell>
          <cell r="C948" t="str">
            <v>PTPC_UNITS</v>
          </cell>
          <cell r="D948">
            <v>2854</v>
          </cell>
          <cell r="E948">
            <v>6300</v>
          </cell>
          <cell r="F948">
            <v>2939</v>
          </cell>
          <cell r="G948">
            <v>2010.3</v>
          </cell>
        </row>
        <row r="949">
          <cell r="A949" t="str">
            <v>174519-B98</v>
          </cell>
          <cell r="B949" t="str">
            <v>E500 P3700 15TFT 12 DVD 56k/10/100 64 N4/W2000 NL</v>
          </cell>
          <cell r="C949" t="str">
            <v>PTPC_UNITS</v>
          </cell>
          <cell r="D949">
            <v>2854</v>
          </cell>
          <cell r="E949">
            <v>6300</v>
          </cell>
          <cell r="F949">
            <v>2939</v>
          </cell>
          <cell r="G949">
            <v>2010</v>
          </cell>
        </row>
        <row r="950">
          <cell r="A950" t="str">
            <v>174626-021</v>
          </cell>
          <cell r="B950" t="str">
            <v>MP 1400 Projector</v>
          </cell>
          <cell r="C950" t="str">
            <v>PTPC_UNITS</v>
          </cell>
          <cell r="D950">
            <v>2870</v>
          </cell>
          <cell r="E950">
            <v>6583</v>
          </cell>
          <cell r="F950">
            <v>2956</v>
          </cell>
          <cell r="G950">
            <v>1978</v>
          </cell>
        </row>
        <row r="951">
          <cell r="A951" t="str">
            <v>175843-024</v>
          </cell>
          <cell r="B951" t="str">
            <v>Notebook100 AMD475/32/12HPA/5/56k/2/WD EURO</v>
          </cell>
          <cell r="C951" t="str">
            <v>PTPC_UNITS</v>
          </cell>
          <cell r="D951">
            <v>1039</v>
          </cell>
          <cell r="E951">
            <v>2316</v>
          </cell>
          <cell r="F951">
            <v>1070</v>
          </cell>
          <cell r="G951">
            <v>871.66</v>
          </cell>
        </row>
        <row r="952">
          <cell r="A952" t="str">
            <v>175843-BP4</v>
          </cell>
          <cell r="B952" t="str">
            <v>Notebook100 AMD475/32/12HPA/5/56k/2/WD BDG3</v>
          </cell>
          <cell r="C952" t="str">
            <v>PTPC_UNITS</v>
          </cell>
          <cell r="D952">
            <v>1039</v>
          </cell>
          <cell r="E952">
            <v>2316</v>
          </cell>
          <cell r="F952">
            <v>1070</v>
          </cell>
          <cell r="G952">
            <v>873.66</v>
          </cell>
        </row>
        <row r="953">
          <cell r="A953" t="str">
            <v>175844-024</v>
          </cell>
          <cell r="B953" t="str">
            <v>Notebook100 AMD475/64/12TFT/5/56k/WD EURO</v>
          </cell>
          <cell r="C953" t="str">
            <v>PTPC_UNITS</v>
          </cell>
          <cell r="D953">
            <v>1291</v>
          </cell>
          <cell r="E953">
            <v>2892</v>
          </cell>
          <cell r="F953">
            <v>1330</v>
          </cell>
          <cell r="G953">
            <v>1082.6600000000001</v>
          </cell>
        </row>
        <row r="954">
          <cell r="A954" t="str">
            <v>175844-BP4</v>
          </cell>
          <cell r="B954" t="str">
            <v>Notebook100 AMD475/64/12TFT/5/56k/WD BDG3</v>
          </cell>
          <cell r="C954" t="str">
            <v>PTPC_UNITS</v>
          </cell>
          <cell r="D954">
            <v>1291</v>
          </cell>
          <cell r="E954">
            <v>2892</v>
          </cell>
          <cell r="F954">
            <v>1330</v>
          </cell>
          <cell r="G954">
            <v>1085.6600000000001</v>
          </cell>
        </row>
        <row r="955">
          <cell r="A955" t="str">
            <v>180226-021</v>
          </cell>
          <cell r="B955" t="str">
            <v>MP 1800 Projector</v>
          </cell>
          <cell r="C955" t="str">
            <v>PTPC_UNITS</v>
          </cell>
          <cell r="D955">
            <v>4305</v>
          </cell>
          <cell r="E955">
            <v>9875</v>
          </cell>
          <cell r="F955">
            <v>4434</v>
          </cell>
          <cell r="G955">
            <v>2811</v>
          </cell>
        </row>
        <row r="956">
          <cell r="A956" t="str">
            <v>187427-021</v>
          </cell>
          <cell r="B956" t="str">
            <v>E500 P3500 14TFT 12 CD 64 W58 EURO</v>
          </cell>
          <cell r="C956" t="str">
            <v>PTPC_UNITS</v>
          </cell>
          <cell r="D956">
            <v>2075</v>
          </cell>
          <cell r="E956">
            <v>4582</v>
          </cell>
          <cell r="F956">
            <v>2138</v>
          </cell>
          <cell r="G956">
            <v>1601.3</v>
          </cell>
        </row>
        <row r="957">
          <cell r="A957" t="str">
            <v>187427-026</v>
          </cell>
          <cell r="B957" t="str">
            <v>Armada E500 P3/500 14.1 TFT/XGA 12G CD 64M NT4.00 EURO</v>
          </cell>
          <cell r="C957" t="str">
            <v>PTPC_UNITS</v>
          </cell>
          <cell r="D957">
            <v>2400</v>
          </cell>
          <cell r="E957">
            <v>5298</v>
          </cell>
          <cell r="F957">
            <v>2472</v>
          </cell>
          <cell r="G957">
            <v>1648.3</v>
          </cell>
        </row>
        <row r="958">
          <cell r="A958" t="str">
            <v>187427-028</v>
          </cell>
          <cell r="B958" t="str">
            <v>Armada E500 P3/500 14.1 TFT/XGA 12G CD 64M NT4/W2K EURO</v>
          </cell>
          <cell r="C958" t="str">
            <v>PTPC_UNITS</v>
          </cell>
          <cell r="D958">
            <v>2400</v>
          </cell>
          <cell r="E958">
            <v>5298</v>
          </cell>
          <cell r="F958">
            <v>2472</v>
          </cell>
          <cell r="G958">
            <v>1648.3</v>
          </cell>
        </row>
        <row r="959">
          <cell r="A959" t="str">
            <v>187428-211</v>
          </cell>
          <cell r="B959" t="str">
            <v>Armada E500 P3/500 14.1 TFT/XGA 12G CD/MDM 64M 95/988 HUNG</v>
          </cell>
          <cell r="C959" t="str">
            <v>PTPC_UNITS</v>
          </cell>
          <cell r="D959">
            <v>2350</v>
          </cell>
          <cell r="E959">
            <v>5189</v>
          </cell>
          <cell r="F959">
            <v>2421</v>
          </cell>
          <cell r="G959">
            <v>1621.3</v>
          </cell>
        </row>
        <row r="960">
          <cell r="A960" t="str">
            <v>187428-216</v>
          </cell>
          <cell r="B960" t="str">
            <v>Armada E500 P3/500 14.1 TFT/XGA 12G CD/MDM 64M NT4.0 HUNG</v>
          </cell>
          <cell r="C960" t="str">
            <v>PTPC_UNITS</v>
          </cell>
          <cell r="D960">
            <v>2450</v>
          </cell>
          <cell r="E960">
            <v>5410</v>
          </cell>
          <cell r="F960">
            <v>2524</v>
          </cell>
          <cell r="G960">
            <v>1668.3</v>
          </cell>
        </row>
        <row r="961">
          <cell r="A961" t="str">
            <v>187428-218</v>
          </cell>
          <cell r="B961" t="str">
            <v>Armada E500 P3/500 14.1 TFT/XGA 12G CD/MDM 64M NT4/W2K HUNG</v>
          </cell>
          <cell r="C961" t="str">
            <v>PTPC_UNITS</v>
          </cell>
          <cell r="D961">
            <v>2450</v>
          </cell>
          <cell r="E961">
            <v>5410</v>
          </cell>
          <cell r="F961">
            <v>2524</v>
          </cell>
          <cell r="G961">
            <v>1668.3</v>
          </cell>
        </row>
        <row r="962">
          <cell r="A962" t="str">
            <v>187428-D41</v>
          </cell>
          <cell r="B962" t="str">
            <v>E500 P3500 14TFT 12 CD 56k 64 W58 P/G/I</v>
          </cell>
          <cell r="C962" t="str">
            <v>PTPC_UNITS</v>
          </cell>
          <cell r="D962">
            <v>2101</v>
          </cell>
          <cell r="E962">
            <v>4638</v>
          </cell>
          <cell r="F962">
            <v>2164</v>
          </cell>
          <cell r="G962">
            <v>1621.3</v>
          </cell>
        </row>
        <row r="963">
          <cell r="A963" t="str">
            <v>187428-D46</v>
          </cell>
          <cell r="B963" t="str">
            <v>Armada E500 P3/500 14.1 TFT/XGA 12G CD/MDM 64M NT4.0 P/G/I</v>
          </cell>
          <cell r="C963" t="str">
            <v>PTPC_UNITS</v>
          </cell>
          <cell r="D963">
            <v>2450</v>
          </cell>
          <cell r="E963">
            <v>5410</v>
          </cell>
          <cell r="F963">
            <v>2524</v>
          </cell>
          <cell r="G963">
            <v>1668.3</v>
          </cell>
        </row>
        <row r="964">
          <cell r="A964" t="str">
            <v>187428-D48</v>
          </cell>
          <cell r="B964" t="str">
            <v>Armada E500 P3/500 14.1 TFT/XGA 12G CD/MDM 64M NT4/W2K P/G/I</v>
          </cell>
          <cell r="C964" t="str">
            <v>PTPC_UNITS</v>
          </cell>
          <cell r="D964">
            <v>2450</v>
          </cell>
          <cell r="E964">
            <v>5410</v>
          </cell>
          <cell r="F964">
            <v>2524</v>
          </cell>
          <cell r="G964">
            <v>1668.3</v>
          </cell>
        </row>
        <row r="965">
          <cell r="A965" t="str">
            <v>201822-022</v>
          </cell>
          <cell r="B965" t="str">
            <v>M700 P3600 14TFT 6CD 64 W58 EURO</v>
          </cell>
          <cell r="C965" t="str">
            <v>PTPC_UNITS</v>
          </cell>
          <cell r="D965">
            <v>2583</v>
          </cell>
          <cell r="E965">
            <v>5924</v>
          </cell>
          <cell r="F965">
            <v>2660</v>
          </cell>
          <cell r="G965">
            <v>1802.29</v>
          </cell>
        </row>
        <row r="966">
          <cell r="A966" t="str">
            <v>201823-D42</v>
          </cell>
          <cell r="B966" t="str">
            <v>M700 P3600 14TFT 6 CD 56k/10/100 64 W58 P/G/I</v>
          </cell>
          <cell r="C966" t="str">
            <v>PTPC_UNITS</v>
          </cell>
          <cell r="D966">
            <v>2631</v>
          </cell>
          <cell r="E966">
            <v>6036</v>
          </cell>
          <cell r="F966">
            <v>2710</v>
          </cell>
          <cell r="G966">
            <v>1836.29</v>
          </cell>
        </row>
        <row r="967">
          <cell r="A967" t="str">
            <v>201825-D46</v>
          </cell>
          <cell r="B967" t="str">
            <v>M700 P3600 14TFT 6 CD 56k/10/100 64 N4 P/G/I</v>
          </cell>
          <cell r="C967" t="str">
            <v>PTPC_UNITS</v>
          </cell>
          <cell r="D967">
            <v>2706</v>
          </cell>
          <cell r="E967">
            <v>6208</v>
          </cell>
          <cell r="F967">
            <v>2787</v>
          </cell>
          <cell r="G967">
            <v>1888.29</v>
          </cell>
        </row>
        <row r="968">
          <cell r="A968" t="str">
            <v>205857-022</v>
          </cell>
          <cell r="B968" t="str">
            <v>M700 P3650 14TFT 6 CD 64 W58 EURO</v>
          </cell>
          <cell r="C968" t="str">
            <v>PTPC_UNITS</v>
          </cell>
          <cell r="D968">
            <v>2740</v>
          </cell>
          <cell r="E968">
            <v>6194</v>
          </cell>
          <cell r="F968">
            <v>2823</v>
          </cell>
          <cell r="G968">
            <v>1871.29</v>
          </cell>
        </row>
        <row r="969">
          <cell r="A969" t="str">
            <v>205859-212</v>
          </cell>
          <cell r="B969" t="str">
            <v>M700 P3650 14TFT 6 CD 56k/10/100 64 W58 HUNG</v>
          </cell>
          <cell r="C969" t="str">
            <v>PTPC_UNITS</v>
          </cell>
          <cell r="D969">
            <v>2797</v>
          </cell>
          <cell r="E969">
            <v>6335</v>
          </cell>
          <cell r="F969">
            <v>2881</v>
          </cell>
          <cell r="G969">
            <v>1910.29</v>
          </cell>
        </row>
        <row r="970">
          <cell r="A970" t="str">
            <v>205859-B98</v>
          </cell>
          <cell r="B970" t="str">
            <v>M700 P3650 14TFT 6 CD 56k/10/100 64 W2000/N4 NL_2</v>
          </cell>
          <cell r="C970" t="str">
            <v>PTPC_UNITS</v>
          </cell>
          <cell r="D970">
            <v>2866</v>
          </cell>
          <cell r="E970">
            <v>6574</v>
          </cell>
          <cell r="F970">
            <v>2952</v>
          </cell>
          <cell r="G970" t="str">
            <v>N/A</v>
          </cell>
        </row>
        <row r="971">
          <cell r="A971" t="str">
            <v>205859-D42</v>
          </cell>
          <cell r="B971" t="str">
            <v>M700 P3650 14TFT 6 CD 56k/10/100 64 W58 P/G/I</v>
          </cell>
          <cell r="C971" t="str">
            <v>PTPC_UNITS</v>
          </cell>
          <cell r="D971">
            <v>2797</v>
          </cell>
          <cell r="E971">
            <v>6335</v>
          </cell>
          <cell r="F971">
            <v>2881</v>
          </cell>
          <cell r="G971">
            <v>1910.29</v>
          </cell>
        </row>
        <row r="972">
          <cell r="A972" t="str">
            <v>205859-D46</v>
          </cell>
          <cell r="B972" t="str">
            <v>M700 P3650 14TFT 6 CD 56k/10/100 64 N4 P/G/I</v>
          </cell>
          <cell r="C972" t="str">
            <v>PTPC_UNITS</v>
          </cell>
          <cell r="D972">
            <v>2866</v>
          </cell>
          <cell r="E972">
            <v>6481</v>
          </cell>
          <cell r="F972">
            <v>2952</v>
          </cell>
          <cell r="G972">
            <v>1957.29</v>
          </cell>
        </row>
        <row r="973">
          <cell r="A973" t="str">
            <v>205859-D48</v>
          </cell>
          <cell r="B973" t="str">
            <v>M700 P3650 14TFT 6 CD 56k/10/100 64 N4/W2000 P/G/I</v>
          </cell>
          <cell r="C973" t="str">
            <v>PTPC_UNITS</v>
          </cell>
          <cell r="D973">
            <v>2936</v>
          </cell>
          <cell r="E973">
            <v>6481</v>
          </cell>
          <cell r="F973">
            <v>3024</v>
          </cell>
          <cell r="G973">
            <v>1957.29</v>
          </cell>
        </row>
        <row r="974">
          <cell r="A974" t="str">
            <v>205860-022</v>
          </cell>
          <cell r="B974" t="str">
            <v>M700 P3700 14TFT 12 DVD 64 W58 EURO</v>
          </cell>
          <cell r="C974" t="str">
            <v>PTPC_UNITS</v>
          </cell>
          <cell r="D974">
            <v>3030</v>
          </cell>
          <cell r="E974">
            <v>6951</v>
          </cell>
          <cell r="F974">
            <v>3121</v>
          </cell>
          <cell r="G974">
            <v>2069.29</v>
          </cell>
        </row>
        <row r="975">
          <cell r="A975" t="str">
            <v>205862-B98</v>
          </cell>
          <cell r="B975" t="str">
            <v>M700 P3700 14TFT 12 DVD 56k/10/100 64 W2000/N4 NL_2</v>
          </cell>
          <cell r="C975" t="str">
            <v>PTPC_UNITS</v>
          </cell>
          <cell r="D975">
            <v>3156</v>
          </cell>
          <cell r="E975">
            <v>7240</v>
          </cell>
          <cell r="F975">
            <v>3251</v>
          </cell>
          <cell r="G975" t="str">
            <v>N/A</v>
          </cell>
        </row>
        <row r="976">
          <cell r="A976" t="str">
            <v>205862-D42</v>
          </cell>
          <cell r="B976" t="str">
            <v>M700 P3700 14TFT 12 DVD 56k/10/100 64 W58 P/G/I</v>
          </cell>
          <cell r="C976" t="str">
            <v>PTPC_UNITS</v>
          </cell>
          <cell r="D976">
            <v>3087</v>
          </cell>
          <cell r="E976">
            <v>7082</v>
          </cell>
          <cell r="F976">
            <v>3180</v>
          </cell>
          <cell r="G976">
            <v>2108.29</v>
          </cell>
        </row>
        <row r="977">
          <cell r="A977" t="str">
            <v>205862-D48</v>
          </cell>
          <cell r="B977" t="str">
            <v>M700 P3700 14TFT 12 DVD 56k/10/100 64 N4/W2000 P/G/I</v>
          </cell>
          <cell r="C977" t="str">
            <v>PTPC_UNITS</v>
          </cell>
          <cell r="D977">
            <v>3289</v>
          </cell>
          <cell r="E977">
            <v>7261</v>
          </cell>
          <cell r="F977">
            <v>3387</v>
          </cell>
          <cell r="G977">
            <v>2155.29</v>
          </cell>
        </row>
        <row r="978">
          <cell r="A978" t="str">
            <v>316560-BN2</v>
          </cell>
          <cell r="B978" t="str">
            <v>Armada 1700  6366 64MB 6.4G 24x 14.1" TFT W95 BDG2</v>
          </cell>
          <cell r="C978" t="str">
            <v>PTPC_UNITS</v>
          </cell>
          <cell r="D978">
            <v>2158</v>
          </cell>
          <cell r="E978">
            <v>4288</v>
          </cell>
          <cell r="F978">
            <v>2223</v>
          </cell>
          <cell r="G978">
            <v>1629.05</v>
          </cell>
        </row>
        <row r="979">
          <cell r="A979" t="str">
            <v>316560-BN6</v>
          </cell>
          <cell r="B979" t="str">
            <v>Armada 1700  6366 64MB 6.4G 24x 14.1" TFT WNT BDG2</v>
          </cell>
          <cell r="C979" t="str">
            <v>PTPC_UNITS</v>
          </cell>
          <cell r="D979">
            <v>2173</v>
          </cell>
          <cell r="E979">
            <v>4319</v>
          </cell>
          <cell r="F979">
            <v>2239</v>
          </cell>
          <cell r="G979">
            <v>1676.05</v>
          </cell>
        </row>
        <row r="980">
          <cell r="A980" t="str">
            <v>316560-BT6</v>
          </cell>
          <cell r="B980" t="str">
            <v>Armada 1700  6366 64MB 6.4G 24x 14.1" TFT WNT ISRAEL</v>
          </cell>
          <cell r="C980" t="str">
            <v>PTPC_UNITS</v>
          </cell>
          <cell r="D980">
            <v>2173</v>
          </cell>
          <cell r="E980">
            <v>4319</v>
          </cell>
          <cell r="F980">
            <v>2239</v>
          </cell>
          <cell r="G980">
            <v>1672.16</v>
          </cell>
        </row>
        <row r="981">
          <cell r="A981" t="str">
            <v>386202-021</v>
          </cell>
          <cell r="B981" t="str">
            <v>MP 1600 Projector - EURO</v>
          </cell>
          <cell r="C981" t="str">
            <v>PTPC_UNITS</v>
          </cell>
          <cell r="D981">
            <v>4156</v>
          </cell>
          <cell r="E981">
            <v>7737</v>
          </cell>
          <cell r="F981">
            <v>4281</v>
          </cell>
          <cell r="G981">
            <v>2639.83</v>
          </cell>
        </row>
        <row r="982">
          <cell r="A982" t="str">
            <v>100675-B21</v>
          </cell>
          <cell r="B982" t="str">
            <v>PL3000 4-WAY XEON U/G ALL</v>
          </cell>
          <cell r="C982" t="str">
            <v>SRVR_OPTS</v>
          </cell>
          <cell r="D982">
            <v>3250</v>
          </cell>
          <cell r="E982">
            <v>6547</v>
          </cell>
          <cell r="F982">
            <v>3348</v>
          </cell>
          <cell r="G982">
            <v>1799</v>
          </cell>
        </row>
        <row r="983">
          <cell r="A983" t="str">
            <v>103250-B22</v>
          </cell>
          <cell r="B983" t="str">
            <v>F500 cluster kit (RA 8000)</v>
          </cell>
          <cell r="C983" t="str">
            <v>SRVR_OPTS</v>
          </cell>
          <cell r="D983">
            <v>80</v>
          </cell>
          <cell r="E983">
            <v>161</v>
          </cell>
          <cell r="F983">
            <v>82</v>
          </cell>
          <cell r="G983">
            <v>47.65</v>
          </cell>
        </row>
        <row r="984">
          <cell r="A984" t="str">
            <v>103357-B21</v>
          </cell>
          <cell r="B984" t="str">
            <v>PL1850R 3x1" Wide Ultra 3 Drive Cage</v>
          </cell>
          <cell r="C984" t="str">
            <v>SRVR_OPTS</v>
          </cell>
          <cell r="D984">
            <v>315</v>
          </cell>
          <cell r="E984">
            <v>635</v>
          </cell>
          <cell r="F984">
            <v>324</v>
          </cell>
          <cell r="G984">
            <v>76.260000000000005</v>
          </cell>
        </row>
        <row r="985">
          <cell r="A985" t="str">
            <v>104936-B21</v>
          </cell>
          <cell r="B985" t="str">
            <v>PL400/800 Ultra 2 Cable option kit</v>
          </cell>
          <cell r="C985" t="str">
            <v>SRVR_OPTS</v>
          </cell>
          <cell r="D985">
            <v>50</v>
          </cell>
          <cell r="E985">
            <v>101</v>
          </cell>
          <cell r="F985">
            <v>52</v>
          </cell>
          <cell r="G985">
            <v>36.97</v>
          </cell>
        </row>
        <row r="986">
          <cell r="A986" t="str">
            <v>105738-B21</v>
          </cell>
          <cell r="B986" t="str">
            <v>Redundant Power Processor Module Option Kit for PL6400R</v>
          </cell>
          <cell r="C986" t="str">
            <v>SRVR_OPTS</v>
          </cell>
          <cell r="D986">
            <v>220</v>
          </cell>
          <cell r="E986">
            <v>443</v>
          </cell>
          <cell r="F986">
            <v>227</v>
          </cell>
          <cell r="G986">
            <v>91.57</v>
          </cell>
        </row>
        <row r="987">
          <cell r="A987" t="str">
            <v>105739-021</v>
          </cell>
          <cell r="B987" t="str">
            <v>Hot Pluggable Power Supply PL 6400R</v>
          </cell>
          <cell r="C987" t="str">
            <v>SRVR_OPTS</v>
          </cell>
          <cell r="D987">
            <v>300</v>
          </cell>
          <cell r="E987">
            <v>604</v>
          </cell>
          <cell r="F987">
            <v>309</v>
          </cell>
          <cell r="G987">
            <v>91.87</v>
          </cell>
        </row>
        <row r="988">
          <cell r="A988" t="str">
            <v>110936-B24</v>
          </cell>
          <cell r="B988" t="str">
            <v>KVM CABLE 3 feet</v>
          </cell>
          <cell r="C988" t="str">
            <v>SRVR_OPTS</v>
          </cell>
          <cell r="D988">
            <v>34</v>
          </cell>
          <cell r="E988">
            <v>74</v>
          </cell>
          <cell r="F988">
            <v>35</v>
          </cell>
          <cell r="G988">
            <v>10.39</v>
          </cell>
        </row>
        <row r="989">
          <cell r="A989" t="str">
            <v>110936-B25</v>
          </cell>
          <cell r="B989" t="str">
            <v>KVM CABLE 6 feet</v>
          </cell>
          <cell r="C989" t="str">
            <v>SRVR_OPTS</v>
          </cell>
          <cell r="D989">
            <v>39</v>
          </cell>
          <cell r="E989">
            <v>86</v>
          </cell>
          <cell r="F989">
            <v>40</v>
          </cell>
          <cell r="G989">
            <v>11.82</v>
          </cell>
        </row>
        <row r="990">
          <cell r="A990" t="str">
            <v>117647-B21</v>
          </cell>
          <cell r="B990" t="str">
            <v>PL6500 PIII Xeon/500-512k Slot2 Processor Option</v>
          </cell>
          <cell r="C990" t="str">
            <v>SRVR_OPTS</v>
          </cell>
          <cell r="D990">
            <v>1500</v>
          </cell>
          <cell r="E990">
            <v>3022</v>
          </cell>
          <cell r="F990">
            <v>1545</v>
          </cell>
          <cell r="G990">
            <v>1000.86</v>
          </cell>
        </row>
        <row r="991">
          <cell r="A991" t="str">
            <v>117648-B21</v>
          </cell>
          <cell r="B991" t="str">
            <v>PL6500 PIII Xeon/500 1MB Slot 2 Processor Option</v>
          </cell>
          <cell r="C991" t="str">
            <v>SRVR_OPTS</v>
          </cell>
          <cell r="D991">
            <v>3400</v>
          </cell>
          <cell r="E991">
            <v>6849</v>
          </cell>
          <cell r="F991">
            <v>3502</v>
          </cell>
          <cell r="G991">
            <v>1980.86</v>
          </cell>
        </row>
        <row r="992">
          <cell r="A992" t="str">
            <v>117649-B21</v>
          </cell>
          <cell r="B992" t="str">
            <v>PL6500 PIII Xeon/500 2MB Slot 2 Processor Option</v>
          </cell>
          <cell r="C992" t="str">
            <v>SRVR_OPTS</v>
          </cell>
          <cell r="D992">
            <v>6000</v>
          </cell>
          <cell r="E992">
            <v>12087</v>
          </cell>
          <cell r="F992">
            <v>6180</v>
          </cell>
          <cell r="G992">
            <v>3580.86</v>
          </cell>
        </row>
        <row r="993">
          <cell r="A993" t="str">
            <v>117650-B21</v>
          </cell>
          <cell r="B993" t="str">
            <v>PL6000/7000 PIII Xeon/500 512k Slot 2 Processor Option</v>
          </cell>
          <cell r="C993" t="str">
            <v>SRVR_OPTS</v>
          </cell>
          <cell r="D993">
            <v>1500</v>
          </cell>
          <cell r="E993">
            <v>3022</v>
          </cell>
          <cell r="F993">
            <v>1545</v>
          </cell>
          <cell r="G993">
            <v>1010.27</v>
          </cell>
        </row>
        <row r="994">
          <cell r="A994" t="str">
            <v>117651-B21</v>
          </cell>
          <cell r="B994" t="str">
            <v>PL6000/7000 PIII Xeon/500-1MB Slt 2 Processor Option</v>
          </cell>
          <cell r="C994" t="str">
            <v>SRVR_OPTS</v>
          </cell>
          <cell r="D994">
            <v>3400</v>
          </cell>
          <cell r="E994">
            <v>6849</v>
          </cell>
          <cell r="F994">
            <v>3502</v>
          </cell>
          <cell r="G994">
            <v>1990.27</v>
          </cell>
        </row>
        <row r="995">
          <cell r="A995" t="str">
            <v>117652-B21</v>
          </cell>
          <cell r="B995" t="str">
            <v>PL6000/7000 PIII Xeon/500-2MB Slot 2 Processor Option</v>
          </cell>
          <cell r="C995" t="str">
            <v>SRVR_OPTS</v>
          </cell>
          <cell r="D995">
            <v>6000</v>
          </cell>
          <cell r="E995">
            <v>12087</v>
          </cell>
          <cell r="F995">
            <v>6180</v>
          </cell>
          <cell r="G995">
            <v>3590.27</v>
          </cell>
        </row>
        <row r="996">
          <cell r="A996" t="str">
            <v>117810-B21</v>
          </cell>
          <cell r="B996" t="str">
            <v>PL5500/6400R PIII Xeon/500-512k Slot 2 Processor Option</v>
          </cell>
          <cell r="C996" t="str">
            <v>SRVR_OPTS</v>
          </cell>
          <cell r="D996">
            <v>1400</v>
          </cell>
          <cell r="E996">
            <v>2820</v>
          </cell>
          <cell r="F996">
            <v>1442</v>
          </cell>
          <cell r="G996">
            <v>937.08</v>
          </cell>
        </row>
        <row r="997">
          <cell r="A997" t="str">
            <v>117811-B21</v>
          </cell>
          <cell r="B997" t="str">
            <v>PL5500/6400R PIII Xeon/500-1MB Slot 2 Processor Option</v>
          </cell>
          <cell r="C997" t="str">
            <v>SRVR_OPTS</v>
          </cell>
          <cell r="D997">
            <v>3400</v>
          </cell>
          <cell r="E997">
            <v>6849</v>
          </cell>
          <cell r="F997">
            <v>3502</v>
          </cell>
          <cell r="G997">
            <v>1917.08</v>
          </cell>
        </row>
        <row r="998">
          <cell r="A998" t="str">
            <v>117812-B21</v>
          </cell>
          <cell r="B998" t="str">
            <v>PL5500/6400R PIII Xeon/500-2MB Slot 2 Processor Option</v>
          </cell>
          <cell r="C998" t="str">
            <v>SRVR_OPTS</v>
          </cell>
          <cell r="D998">
            <v>6000</v>
          </cell>
          <cell r="E998">
            <v>12087</v>
          </cell>
          <cell r="F998">
            <v>6180</v>
          </cell>
          <cell r="G998">
            <v>3517.08</v>
          </cell>
        </row>
        <row r="999">
          <cell r="A999" t="str">
            <v>122284-B21</v>
          </cell>
          <cell r="B999" t="str">
            <v>CD INTLNTCLSTR MGMT ALL</v>
          </cell>
          <cell r="C999" t="str">
            <v>SRVR_OPTS</v>
          </cell>
          <cell r="D999">
            <v>1295</v>
          </cell>
          <cell r="E999">
            <v>2799</v>
          </cell>
          <cell r="F999">
            <v>1334</v>
          </cell>
          <cell r="G999">
            <v>859.65</v>
          </cell>
        </row>
        <row r="1000">
          <cell r="A1000" t="str">
            <v>123135-B21</v>
          </cell>
          <cell r="B1000" t="str">
            <v>WU2 DPLX/CAGE PL55/30 ALL</v>
          </cell>
          <cell r="C1000" t="str">
            <v>SRVR_OPTS</v>
          </cell>
          <cell r="D1000">
            <v>650</v>
          </cell>
          <cell r="E1000">
            <v>1309</v>
          </cell>
          <cell r="F1000">
            <v>670</v>
          </cell>
          <cell r="G1000">
            <v>265.74</v>
          </cell>
        </row>
        <row r="1001">
          <cell r="A1001" t="str">
            <v>124711-B21</v>
          </cell>
          <cell r="B1001" t="str">
            <v>High Cap cbl Mng Arrm ALL</v>
          </cell>
          <cell r="C1001" t="str">
            <v>SRVR_OPTS</v>
          </cell>
          <cell r="D1001">
            <v>160</v>
          </cell>
          <cell r="E1001">
            <v>322</v>
          </cell>
          <cell r="F1001">
            <v>165</v>
          </cell>
          <cell r="G1001">
            <v>65.58</v>
          </cell>
        </row>
        <row r="1002">
          <cell r="A1002" t="str">
            <v>124720-B21</v>
          </cell>
          <cell r="B1002" t="str">
            <v>Wide Ultra2 SCSI ALL</v>
          </cell>
          <cell r="C1002" t="str">
            <v>SRVR_OPTS</v>
          </cell>
          <cell r="D1002">
            <v>155</v>
          </cell>
          <cell r="E1002">
            <v>312</v>
          </cell>
          <cell r="F1002">
            <v>160</v>
          </cell>
          <cell r="G1002">
            <v>110.98</v>
          </cell>
        </row>
        <row r="1003">
          <cell r="A1003" t="str">
            <v>124721-B21</v>
          </cell>
          <cell r="B1003" t="str">
            <v>6.4 UDMA/66 HDD ALL</v>
          </cell>
          <cell r="C1003" t="str">
            <v>SRVR_OPTS</v>
          </cell>
          <cell r="D1003">
            <v>165</v>
          </cell>
          <cell r="E1003">
            <v>332</v>
          </cell>
          <cell r="F1003">
            <v>170</v>
          </cell>
          <cell r="G1003">
            <v>93.6</v>
          </cell>
        </row>
        <row r="1004">
          <cell r="A1004" t="str">
            <v>124723-B21</v>
          </cell>
          <cell r="B1004" t="str">
            <v>13.5 UDMA/66 HDD ALL</v>
          </cell>
          <cell r="C1004" t="str">
            <v>SRVR_OPTS</v>
          </cell>
          <cell r="D1004">
            <v>220</v>
          </cell>
          <cell r="E1004">
            <v>443</v>
          </cell>
          <cell r="F1004">
            <v>227</v>
          </cell>
          <cell r="G1004">
            <v>127.61</v>
          </cell>
        </row>
        <row r="1005">
          <cell r="A1005" t="str">
            <v>124724-B21</v>
          </cell>
          <cell r="B1005" t="str">
            <v>20.0 UDMA/66 HDD ALL</v>
          </cell>
          <cell r="C1005" t="str">
            <v>SRVR_OPTS</v>
          </cell>
          <cell r="D1005">
            <v>246</v>
          </cell>
          <cell r="E1005">
            <v>518</v>
          </cell>
          <cell r="F1005">
            <v>253</v>
          </cell>
          <cell r="G1005">
            <v>163.83000000000001</v>
          </cell>
        </row>
        <row r="1006">
          <cell r="A1006" t="str">
            <v>124726-B21</v>
          </cell>
          <cell r="B1006" t="str">
            <v>24x CD slim NB ALL</v>
          </cell>
          <cell r="C1006" t="str">
            <v>SRVR_OPTS</v>
          </cell>
          <cell r="D1006">
            <v>85</v>
          </cell>
          <cell r="E1006">
            <v>171</v>
          </cell>
          <cell r="F1006">
            <v>88</v>
          </cell>
          <cell r="G1006">
            <v>62.94</v>
          </cell>
        </row>
        <row r="1007">
          <cell r="A1007" t="str">
            <v>124779-B21</v>
          </cell>
          <cell r="B1007" t="str">
            <v>PIII 550 Slot 1 512K SVR Proc ALL</v>
          </cell>
          <cell r="C1007" t="str">
            <v>SRVR_OPTS</v>
          </cell>
          <cell r="D1007">
            <v>650</v>
          </cell>
          <cell r="E1007">
            <v>1309</v>
          </cell>
          <cell r="F1007">
            <v>670</v>
          </cell>
          <cell r="G1007">
            <v>204</v>
          </cell>
        </row>
        <row r="1008">
          <cell r="A1008" t="str">
            <v>124806-B21</v>
          </cell>
          <cell r="B1008" t="str">
            <v>Matrox G200 PCI Kit ALL</v>
          </cell>
          <cell r="C1008" t="str">
            <v>SRVR_OPTS</v>
          </cell>
          <cell r="D1008">
            <v>120</v>
          </cell>
          <cell r="E1008">
            <v>242</v>
          </cell>
          <cell r="F1008">
            <v>124</v>
          </cell>
          <cell r="G1008">
            <v>97</v>
          </cell>
        </row>
        <row r="1009">
          <cell r="A1009" t="str">
            <v>127409-B21</v>
          </cell>
          <cell r="B1009" t="str">
            <v>IMD Opt Kt PL80/85 ALL</v>
          </cell>
          <cell r="C1009" t="str">
            <v>SRVR_OPTS</v>
          </cell>
          <cell r="D1009">
            <v>100</v>
          </cell>
          <cell r="E1009">
            <v>201</v>
          </cell>
          <cell r="F1009">
            <v>103</v>
          </cell>
          <cell r="G1009">
            <v>59</v>
          </cell>
        </row>
        <row r="1010">
          <cell r="A1010" t="str">
            <v>127452-B21</v>
          </cell>
          <cell r="B1010" t="str">
            <v>10.0 UDMA/66 HDD ALL</v>
          </cell>
          <cell r="C1010" t="str">
            <v>SRVR_OPTS</v>
          </cell>
          <cell r="D1010">
            <v>195</v>
          </cell>
          <cell r="E1010">
            <v>393</v>
          </cell>
          <cell r="F1010">
            <v>201</v>
          </cell>
          <cell r="G1010">
            <v>155</v>
          </cell>
        </row>
        <row r="1011">
          <cell r="A1011" t="str">
            <v>128276-B21</v>
          </cell>
          <cell r="B1011" t="str">
            <v>64 Reg SDRAM DIMM 133 ALL</v>
          </cell>
          <cell r="C1011" t="str">
            <v>SRVR_OPTS</v>
          </cell>
          <cell r="D1011">
            <v>200</v>
          </cell>
          <cell r="E1011">
            <v>403</v>
          </cell>
          <cell r="F1011">
            <v>206</v>
          </cell>
          <cell r="G1011">
            <v>88.55</v>
          </cell>
        </row>
        <row r="1012">
          <cell r="A1012" t="str">
            <v>128277-B21</v>
          </cell>
          <cell r="B1012" t="str">
            <v>128 Reg SDRAM DIMM133 ALL</v>
          </cell>
          <cell r="C1012" t="str">
            <v>SRVR_OPTS</v>
          </cell>
          <cell r="D1012">
            <v>400</v>
          </cell>
          <cell r="E1012">
            <v>806</v>
          </cell>
          <cell r="F1012">
            <v>412</v>
          </cell>
          <cell r="G1012">
            <v>169.36</v>
          </cell>
        </row>
        <row r="1013">
          <cell r="A1013" t="str">
            <v>128278-B21</v>
          </cell>
          <cell r="B1013" t="str">
            <v>256 Reg SDRAM DIMM133 ALL</v>
          </cell>
          <cell r="C1013" t="str">
            <v>SRVR_OPTS</v>
          </cell>
          <cell r="D1013">
            <v>830</v>
          </cell>
          <cell r="E1013">
            <v>1672</v>
          </cell>
          <cell r="F1013">
            <v>855</v>
          </cell>
          <cell r="G1013">
            <v>339.87</v>
          </cell>
        </row>
        <row r="1014">
          <cell r="A1014" t="str">
            <v>128279-B21</v>
          </cell>
          <cell r="B1014" t="str">
            <v>512 Reg SDRAM DIMM133 ALL</v>
          </cell>
          <cell r="C1014" t="str">
            <v>SRVR_OPTS</v>
          </cell>
          <cell r="D1014">
            <v>2100</v>
          </cell>
          <cell r="E1014">
            <v>4230</v>
          </cell>
          <cell r="F1014">
            <v>2163</v>
          </cell>
          <cell r="G1014">
            <v>738.6</v>
          </cell>
        </row>
        <row r="1015">
          <cell r="A1015" t="str">
            <v>128280-B21</v>
          </cell>
          <cell r="B1015" t="str">
            <v>1G Reg SDRAM DIMM133 ALL</v>
          </cell>
          <cell r="C1015" t="str">
            <v>SRVR_OPTS</v>
          </cell>
          <cell r="D1015">
            <v>6000</v>
          </cell>
          <cell r="E1015">
            <v>12087</v>
          </cell>
          <cell r="F1015">
            <v>6180</v>
          </cell>
          <cell r="G1015">
            <v>1966.33</v>
          </cell>
        </row>
        <row r="1016">
          <cell r="A1016" t="str">
            <v>128284-B21</v>
          </cell>
          <cell r="B1016" t="str">
            <v>ML530 XN HP RED FAN ALL</v>
          </cell>
          <cell r="C1016" t="str">
            <v>SRVR_OPTS</v>
          </cell>
          <cell r="D1016">
            <v>150</v>
          </cell>
          <cell r="E1016">
            <v>303</v>
          </cell>
          <cell r="F1016">
            <v>155</v>
          </cell>
          <cell r="G1016">
            <v>86.82</v>
          </cell>
        </row>
        <row r="1017">
          <cell r="A1017" t="str">
            <v>128286-021</v>
          </cell>
          <cell r="B1017" t="str">
            <v>ML530  XN HT PLG ALL</v>
          </cell>
          <cell r="C1017" t="str">
            <v>SRVR_OPTS</v>
          </cell>
          <cell r="D1017">
            <v>300</v>
          </cell>
          <cell r="E1017">
            <v>604</v>
          </cell>
          <cell r="F1017">
            <v>309</v>
          </cell>
          <cell r="G1017">
            <v>110.86</v>
          </cell>
        </row>
        <row r="1018">
          <cell r="A1018" t="str">
            <v>128288-021</v>
          </cell>
          <cell r="B1018" t="str">
            <v>ML530  XN 6X1 DRV CG ALL</v>
          </cell>
          <cell r="C1018" t="str">
            <v>SRVR_OPTS</v>
          </cell>
          <cell r="D1018">
            <v>400</v>
          </cell>
          <cell r="E1018">
            <v>806</v>
          </cell>
          <cell r="F1018">
            <v>412</v>
          </cell>
          <cell r="G1018">
            <v>214.06</v>
          </cell>
        </row>
        <row r="1019">
          <cell r="A1019" t="str">
            <v>128289-B21</v>
          </cell>
          <cell r="B1019" t="str">
            <v>ML530 XEON T/R KIT ALL</v>
          </cell>
          <cell r="C1019" t="str">
            <v>SRVR_OPTS</v>
          </cell>
          <cell r="D1019">
            <v>400</v>
          </cell>
          <cell r="E1019">
            <v>806</v>
          </cell>
          <cell r="F1019">
            <v>412</v>
          </cell>
          <cell r="G1019">
            <v>140.83000000000001</v>
          </cell>
        </row>
        <row r="1020">
          <cell r="A1020" t="str">
            <v>128292-B21</v>
          </cell>
          <cell r="B1020" t="str">
            <v>PIII600/133 S1 256 CP ALL</v>
          </cell>
          <cell r="C1020" t="str">
            <v>SRVR_OPTS</v>
          </cell>
          <cell r="D1020">
            <v>1000</v>
          </cell>
          <cell r="E1020">
            <v>2015</v>
          </cell>
          <cell r="F1020">
            <v>1030</v>
          </cell>
          <cell r="G1020">
            <v>233.71</v>
          </cell>
        </row>
        <row r="1021">
          <cell r="A1021" t="str">
            <v>136237-B21</v>
          </cell>
          <cell r="B1021" t="str">
            <v>1 channel Wide Ultra 2 (LVD) adaptor</v>
          </cell>
          <cell r="C1021" t="str">
            <v>SRVR_OPTS</v>
          </cell>
          <cell r="D1021">
            <v>265</v>
          </cell>
          <cell r="E1021">
            <v>534</v>
          </cell>
          <cell r="F1021">
            <v>273</v>
          </cell>
          <cell r="G1021">
            <v>131</v>
          </cell>
        </row>
        <row r="1022">
          <cell r="A1022" t="str">
            <v>141239-001</v>
          </cell>
          <cell r="B1022" t="str">
            <v>486/33 Processor Upgrade Kit</v>
          </cell>
          <cell r="C1022" t="str">
            <v>SRVR_OPTS</v>
          </cell>
          <cell r="D1022">
            <v>377</v>
          </cell>
          <cell r="E1022">
            <v>759</v>
          </cell>
          <cell r="F1022">
            <v>388</v>
          </cell>
          <cell r="G1022">
            <v>245.61</v>
          </cell>
        </row>
        <row r="1023">
          <cell r="A1023" t="str">
            <v>143397-021</v>
          </cell>
          <cell r="B1023" t="str">
            <v>DL380/PL1850R HPRPS EURO</v>
          </cell>
          <cell r="C1023" t="str">
            <v>SRVR_OPTS</v>
          </cell>
          <cell r="D1023">
            <v>300</v>
          </cell>
          <cell r="E1023">
            <v>604</v>
          </cell>
          <cell r="F1023">
            <v>309</v>
          </cell>
          <cell r="G1023">
            <v>78.08</v>
          </cell>
        </row>
        <row r="1024">
          <cell r="A1024" t="str">
            <v>144003-B22</v>
          </cell>
          <cell r="B1024" t="str">
            <v>Thermal Upg 550/600 ALL</v>
          </cell>
          <cell r="C1024" t="str">
            <v>SRVR_OPTS</v>
          </cell>
          <cell r="D1024">
            <v>150</v>
          </cell>
          <cell r="E1024">
            <v>302</v>
          </cell>
          <cell r="F1024">
            <v>155</v>
          </cell>
          <cell r="G1024">
            <v>58.72</v>
          </cell>
        </row>
        <row r="1025">
          <cell r="A1025" t="str">
            <v>146168-B21</v>
          </cell>
          <cell r="B1025" t="str">
            <v>X550 512 S2 PL80/85 ALL</v>
          </cell>
          <cell r="C1025" t="str">
            <v>SRVR_OPTS</v>
          </cell>
          <cell r="D1025">
            <v>1600</v>
          </cell>
          <cell r="E1025">
            <v>3223</v>
          </cell>
          <cell r="F1025">
            <v>1648</v>
          </cell>
          <cell r="G1025">
            <v>1009.52</v>
          </cell>
        </row>
        <row r="1026">
          <cell r="A1026" t="str">
            <v>146169-B21</v>
          </cell>
          <cell r="B1026" t="str">
            <v>X550 1M S2 PL80/85 ALL</v>
          </cell>
          <cell r="C1026" t="str">
            <v>SRVR_OPTS</v>
          </cell>
          <cell r="D1026">
            <v>3500</v>
          </cell>
          <cell r="E1026">
            <v>7051</v>
          </cell>
          <cell r="F1026">
            <v>3605</v>
          </cell>
          <cell r="G1026">
            <v>1989.52</v>
          </cell>
        </row>
        <row r="1027">
          <cell r="A1027" t="str">
            <v>146170-B21</v>
          </cell>
          <cell r="B1027" t="str">
            <v>X550 2M S2 PL80/85 ALL</v>
          </cell>
          <cell r="C1027" t="str">
            <v>SRVR_OPTS</v>
          </cell>
          <cell r="D1027">
            <v>6000</v>
          </cell>
          <cell r="E1027">
            <v>12087</v>
          </cell>
          <cell r="F1027">
            <v>6180</v>
          </cell>
          <cell r="G1027">
            <v>3589.52</v>
          </cell>
        </row>
        <row r="1028">
          <cell r="A1028" t="str">
            <v>146194-B21</v>
          </cell>
          <cell r="B1028" t="str">
            <v>100MB ATAPI ZIP Drive</v>
          </cell>
          <cell r="C1028" t="str">
            <v>SRVR_OPTS</v>
          </cell>
          <cell r="D1028">
            <v>95</v>
          </cell>
          <cell r="E1028">
            <v>191</v>
          </cell>
          <cell r="F1028">
            <v>98</v>
          </cell>
          <cell r="G1028" t="str">
            <v>N/A</v>
          </cell>
        </row>
        <row r="1029">
          <cell r="A1029" t="str">
            <v>153555-B21</v>
          </cell>
          <cell r="B1029" t="str">
            <v>PIII/600 Slot1 512K ALL</v>
          </cell>
          <cell r="C1029" t="str">
            <v>SRVR_OPTS</v>
          </cell>
          <cell r="D1029">
            <v>1000</v>
          </cell>
          <cell r="E1029">
            <v>2015</v>
          </cell>
          <cell r="F1029">
            <v>1030</v>
          </cell>
          <cell r="G1029">
            <v>234.62</v>
          </cell>
        </row>
        <row r="1030">
          <cell r="A1030" t="str">
            <v>154712-B21</v>
          </cell>
          <cell r="B1030" t="str">
            <v>XN550 512 PL64R RPPM ALL</v>
          </cell>
          <cell r="C1030" t="str">
            <v>SRVR_OPTS</v>
          </cell>
          <cell r="D1030">
            <v>1500</v>
          </cell>
          <cell r="E1030">
            <v>3241</v>
          </cell>
          <cell r="F1030">
            <v>1545</v>
          </cell>
          <cell r="G1030">
            <v>1001.59</v>
          </cell>
        </row>
        <row r="1031">
          <cell r="A1031" t="str">
            <v>154713-B21</v>
          </cell>
          <cell r="B1031" t="str">
            <v>XN550 1M PL64R RPPM ALL</v>
          </cell>
          <cell r="C1031" t="str">
            <v>SRVR_OPTS</v>
          </cell>
          <cell r="D1031">
            <v>3400</v>
          </cell>
          <cell r="E1031">
            <v>6849</v>
          </cell>
          <cell r="F1031">
            <v>3502</v>
          </cell>
          <cell r="G1031">
            <v>1981.59</v>
          </cell>
        </row>
        <row r="1032">
          <cell r="A1032" t="str">
            <v>154714-B21</v>
          </cell>
          <cell r="B1032" t="str">
            <v>XN550 2M PL64R RPPM ALL</v>
          </cell>
          <cell r="C1032" t="str">
            <v>SRVR_OPTS</v>
          </cell>
          <cell r="D1032">
            <v>6000</v>
          </cell>
          <cell r="E1032">
            <v>12087</v>
          </cell>
          <cell r="F1032">
            <v>6180</v>
          </cell>
          <cell r="G1032">
            <v>3581.59</v>
          </cell>
        </row>
        <row r="1033">
          <cell r="A1033" t="str">
            <v>155222-B21</v>
          </cell>
          <cell r="B1033" t="str">
            <v>XN550 512 S2 PL55/64R ALL</v>
          </cell>
          <cell r="C1033" t="str">
            <v>SRVR_OPTS</v>
          </cell>
          <cell r="D1033">
            <v>1500</v>
          </cell>
          <cell r="E1033">
            <v>3022</v>
          </cell>
          <cell r="F1033">
            <v>1545</v>
          </cell>
          <cell r="G1033">
            <v>937.84</v>
          </cell>
        </row>
        <row r="1034">
          <cell r="A1034" t="str">
            <v>155223-B21</v>
          </cell>
          <cell r="B1034" t="str">
            <v>XN550 1M S2 PL55/64R ALL</v>
          </cell>
          <cell r="C1034" t="str">
            <v>SRVR_OPTS</v>
          </cell>
          <cell r="D1034">
            <v>3400</v>
          </cell>
          <cell r="E1034">
            <v>6849</v>
          </cell>
          <cell r="F1034">
            <v>3502</v>
          </cell>
          <cell r="G1034">
            <v>1917.84</v>
          </cell>
        </row>
        <row r="1035">
          <cell r="A1035" t="str">
            <v>155224-B21</v>
          </cell>
          <cell r="B1035" t="str">
            <v>XN550 2M S2 PL55/64</v>
          </cell>
          <cell r="C1035" t="str">
            <v>SRVR_OPTS</v>
          </cell>
          <cell r="D1035">
            <v>6000</v>
          </cell>
          <cell r="E1035">
            <v>12087</v>
          </cell>
          <cell r="F1035">
            <v>6180</v>
          </cell>
          <cell r="G1035">
            <v>3517.8</v>
          </cell>
        </row>
        <row r="1036">
          <cell r="A1036" t="str">
            <v>155369-B21</v>
          </cell>
          <cell r="B1036" t="str">
            <v>OP KIT SCO NSTP CLSTR ALL</v>
          </cell>
          <cell r="C1036" t="str">
            <v>SRVR_OPTS</v>
          </cell>
          <cell r="D1036">
            <v>99</v>
          </cell>
          <cell r="E1036">
            <v>199</v>
          </cell>
          <cell r="F1036">
            <v>102</v>
          </cell>
          <cell r="G1036">
            <v>34.21</v>
          </cell>
        </row>
        <row r="1037">
          <cell r="A1037" t="str">
            <v>157006-B21</v>
          </cell>
          <cell r="B1037" t="str">
            <v>ML370 T/R Conv Kit ALL</v>
          </cell>
          <cell r="C1037" t="str">
            <v>SRVR_OPTS</v>
          </cell>
          <cell r="D1037">
            <v>400</v>
          </cell>
          <cell r="E1037">
            <v>806</v>
          </cell>
          <cell r="F1037">
            <v>412</v>
          </cell>
          <cell r="G1037">
            <v>138.06</v>
          </cell>
        </row>
        <row r="1038">
          <cell r="A1038" t="str">
            <v>157007-B21</v>
          </cell>
          <cell r="B1038" t="str">
            <v>WU2 D/CAGE DL380 2x1 ALL</v>
          </cell>
          <cell r="C1038" t="str">
            <v>SRVR_OPTS</v>
          </cell>
          <cell r="D1038">
            <v>200</v>
          </cell>
          <cell r="E1038">
            <v>421</v>
          </cell>
          <cell r="F1038">
            <v>206</v>
          </cell>
          <cell r="G1038">
            <v>58.96</v>
          </cell>
        </row>
        <row r="1039">
          <cell r="A1039" t="str">
            <v>157785-B21</v>
          </cell>
          <cell r="B1039" t="str">
            <v>13GB IDE EXPANSION ALL</v>
          </cell>
          <cell r="C1039" t="str">
            <v>SRVR_OPTS</v>
          </cell>
          <cell r="D1039">
            <v>240</v>
          </cell>
          <cell r="E1039">
            <v>507</v>
          </cell>
          <cell r="F1039">
            <v>247</v>
          </cell>
          <cell r="G1039">
            <v>189.25</v>
          </cell>
        </row>
        <row r="1040">
          <cell r="A1040" t="str">
            <v>157786-B21</v>
          </cell>
          <cell r="B1040" t="str">
            <v>17GB IDE BACKUP ALL</v>
          </cell>
          <cell r="C1040" t="str">
            <v>SRVR_OPTS</v>
          </cell>
          <cell r="D1040">
            <v>340</v>
          </cell>
          <cell r="E1040">
            <v>716</v>
          </cell>
          <cell r="F1040">
            <v>350</v>
          </cell>
          <cell r="G1040">
            <v>221.25</v>
          </cell>
        </row>
        <row r="1041">
          <cell r="A1041" t="str">
            <v>157866-021</v>
          </cell>
          <cell r="B1041" t="str">
            <v>RIB/LIGHTS-OUT EURO EURO</v>
          </cell>
          <cell r="C1041" t="str">
            <v>SRVR_OPTS</v>
          </cell>
          <cell r="D1041">
            <v>450</v>
          </cell>
          <cell r="E1041">
            <v>908</v>
          </cell>
          <cell r="F1041">
            <v>464</v>
          </cell>
          <cell r="G1041">
            <v>228.84</v>
          </cell>
        </row>
        <row r="1042">
          <cell r="A1042" t="str">
            <v>157984-B21</v>
          </cell>
          <cell r="B1042" t="str">
            <v>PL64R HP RED SYS FAN ALL</v>
          </cell>
          <cell r="C1042" t="str">
            <v>SRVR_OPTS</v>
          </cell>
          <cell r="D1042">
            <v>250</v>
          </cell>
          <cell r="E1042">
            <v>505</v>
          </cell>
          <cell r="F1042">
            <v>258</v>
          </cell>
          <cell r="G1042">
            <v>88.05</v>
          </cell>
        </row>
        <row r="1043">
          <cell r="A1043" t="str">
            <v>158395-B21</v>
          </cell>
          <cell r="B1043" t="str">
            <v>ML370/PL16/25 DC RPS ALL</v>
          </cell>
          <cell r="C1043" t="str">
            <v>SRVR_OPTS</v>
          </cell>
          <cell r="D1043">
            <v>1200</v>
          </cell>
          <cell r="E1043">
            <v>2529</v>
          </cell>
          <cell r="F1043">
            <v>1236</v>
          </cell>
          <cell r="G1043">
            <v>331.07</v>
          </cell>
        </row>
        <row r="1044">
          <cell r="A1044" t="str">
            <v>158438-B21</v>
          </cell>
          <cell r="B1044" t="str">
            <v>ML350 Twr/Rack Opt ALL</v>
          </cell>
          <cell r="C1044" t="str">
            <v>SRVR_OPTS</v>
          </cell>
          <cell r="D1044">
            <v>400</v>
          </cell>
          <cell r="E1044">
            <v>806</v>
          </cell>
          <cell r="F1044">
            <v>412</v>
          </cell>
          <cell r="G1044">
            <v>134.78</v>
          </cell>
        </row>
        <row r="1045">
          <cell r="A1045" t="str">
            <v>159547-B21</v>
          </cell>
          <cell r="B1045" t="str">
            <v>ML350 SCSI Cable E/I ALL</v>
          </cell>
          <cell r="C1045" t="str">
            <v>SRVR_OPTS</v>
          </cell>
          <cell r="D1045">
            <v>60</v>
          </cell>
          <cell r="E1045">
            <v>121</v>
          </cell>
          <cell r="F1045">
            <v>62</v>
          </cell>
          <cell r="G1045">
            <v>35.46</v>
          </cell>
        </row>
        <row r="1046">
          <cell r="A1046" t="str">
            <v>159691-B21</v>
          </cell>
          <cell r="B1046" t="str">
            <v>WinNT Term Server 4.0 ALL</v>
          </cell>
          <cell r="C1046" t="str">
            <v>SRVR_OPTS</v>
          </cell>
          <cell r="D1046">
            <v>2763</v>
          </cell>
          <cell r="E1046">
            <v>5566</v>
          </cell>
          <cell r="F1046">
            <v>2846</v>
          </cell>
          <cell r="G1046" t="e">
            <v>#N/A</v>
          </cell>
        </row>
        <row r="1047">
          <cell r="A1047" t="str">
            <v>159756-B21</v>
          </cell>
          <cell r="B1047" t="str">
            <v>PIII 667/133 256 ALL</v>
          </cell>
          <cell r="C1047" t="str">
            <v>SRVR_OPTS</v>
          </cell>
          <cell r="D1047">
            <v>1300</v>
          </cell>
          <cell r="E1047">
            <v>2619</v>
          </cell>
          <cell r="F1047">
            <v>1339</v>
          </cell>
          <cell r="G1047">
            <v>232.78</v>
          </cell>
        </row>
        <row r="1048">
          <cell r="A1048" t="str">
            <v>161083-B21</v>
          </cell>
          <cell r="B1048" t="str">
            <v>PIII 733/133 S1 256 ALL</v>
          </cell>
          <cell r="C1048" t="str">
            <v>SRVR_OPTS</v>
          </cell>
          <cell r="D1048">
            <v>1500</v>
          </cell>
          <cell r="E1048">
            <v>3022</v>
          </cell>
          <cell r="F1048">
            <v>1545</v>
          </cell>
          <cell r="G1048">
            <v>276.77999999999997</v>
          </cell>
        </row>
        <row r="1049">
          <cell r="A1049" t="str">
            <v>161084-B21</v>
          </cell>
          <cell r="B1049" t="str">
            <v>PIII 800/133 S1 256 ALL</v>
          </cell>
          <cell r="C1049" t="str">
            <v>SRVR_OPTS</v>
          </cell>
          <cell r="D1049">
            <v>1800</v>
          </cell>
          <cell r="E1049">
            <v>3974</v>
          </cell>
          <cell r="F1049">
            <v>1854</v>
          </cell>
          <cell r="G1049">
            <v>421.15</v>
          </cell>
        </row>
        <row r="1050">
          <cell r="A1050" t="str">
            <v>161085-B21</v>
          </cell>
          <cell r="B1050" t="str">
            <v>PIII 866/133 S1 256 ALL</v>
          </cell>
          <cell r="C1050" t="str">
            <v>SRVR_OPTS</v>
          </cell>
          <cell r="D1050">
            <v>2100</v>
          </cell>
          <cell r="E1050">
            <v>4635</v>
          </cell>
          <cell r="F1050">
            <v>2163</v>
          </cell>
          <cell r="G1050">
            <v>586.15</v>
          </cell>
        </row>
        <row r="1051">
          <cell r="A1051" t="str">
            <v>161275-B21</v>
          </cell>
          <cell r="B1051" t="str">
            <v>HPL CONV ML350 ALL</v>
          </cell>
          <cell r="C1051" t="str">
            <v>SRVR_OPTS</v>
          </cell>
          <cell r="D1051">
            <v>300</v>
          </cell>
          <cell r="E1051">
            <v>604</v>
          </cell>
          <cell r="F1051">
            <v>309</v>
          </cell>
          <cell r="G1051">
            <v>101.66</v>
          </cell>
        </row>
        <row r="1052">
          <cell r="A1052" t="str">
            <v>162950-B21</v>
          </cell>
          <cell r="B1052" t="str">
            <v>02000-8.1.5ENET KIT E ALL</v>
          </cell>
          <cell r="C1052" t="str">
            <v>SRVR_OPTS</v>
          </cell>
          <cell r="D1052">
            <v>4099</v>
          </cell>
          <cell r="E1052">
            <v>8258</v>
          </cell>
          <cell r="F1052">
            <v>4222</v>
          </cell>
          <cell r="G1052" t="str">
            <v>N/A</v>
          </cell>
        </row>
        <row r="1053">
          <cell r="A1053" t="str">
            <v>162951-B21</v>
          </cell>
          <cell r="B1053" t="str">
            <v>02000-8.1.5 VI KIT E ALL</v>
          </cell>
          <cell r="C1053" t="str">
            <v>SRVR_OPTS</v>
          </cell>
          <cell r="D1053">
            <v>4099</v>
          </cell>
          <cell r="E1053">
            <v>8258</v>
          </cell>
          <cell r="F1053">
            <v>4222</v>
          </cell>
          <cell r="G1053" t="str">
            <v>N/A</v>
          </cell>
        </row>
        <row r="1054">
          <cell r="A1054" t="str">
            <v>162952-B21</v>
          </cell>
          <cell r="B1054" t="str">
            <v>02000-8.0.5ENET KIT E ALL</v>
          </cell>
          <cell r="C1054" t="str">
            <v>SRVR_OPTS</v>
          </cell>
          <cell r="D1054">
            <v>4099</v>
          </cell>
          <cell r="E1054">
            <v>8258</v>
          </cell>
          <cell r="F1054">
            <v>4222</v>
          </cell>
          <cell r="G1054" t="str">
            <v>N/A</v>
          </cell>
        </row>
        <row r="1055">
          <cell r="A1055" t="str">
            <v>164227-B21</v>
          </cell>
          <cell r="B1055" t="str">
            <v>PL CLSTR/F500 ENH DT ALL</v>
          </cell>
          <cell r="C1055" t="str">
            <v>SRVR_OPTS</v>
          </cell>
          <cell r="D1055">
            <v>3995</v>
          </cell>
          <cell r="E1055">
            <v>8048</v>
          </cell>
          <cell r="F1055">
            <v>4115</v>
          </cell>
          <cell r="G1055">
            <v>275.8</v>
          </cell>
        </row>
        <row r="1056">
          <cell r="A1056" t="str">
            <v>166053-B21</v>
          </cell>
          <cell r="B1056" t="str">
            <v>XN733 256K ML530 ALL</v>
          </cell>
          <cell r="C1056" t="str">
            <v>SRVR_OPTS</v>
          </cell>
          <cell r="D1056">
            <v>1600</v>
          </cell>
          <cell r="E1056">
            <v>3223</v>
          </cell>
          <cell r="F1056">
            <v>1648</v>
          </cell>
          <cell r="G1056">
            <v>438.2</v>
          </cell>
        </row>
        <row r="1057">
          <cell r="A1057" t="str">
            <v>166054-B21</v>
          </cell>
          <cell r="B1057" t="str">
            <v>XN800 256K ML530 ALL</v>
          </cell>
          <cell r="C1057" t="str">
            <v>SRVR_OPTS</v>
          </cell>
          <cell r="D1057">
            <v>1800</v>
          </cell>
          <cell r="E1057">
            <v>3626</v>
          </cell>
          <cell r="F1057">
            <v>1854</v>
          </cell>
          <cell r="G1057">
            <v>443.81</v>
          </cell>
        </row>
        <row r="1058">
          <cell r="A1058" t="str">
            <v>166121-B21</v>
          </cell>
          <cell r="B1058" t="str">
            <v>PortRep 1600XL/1800XL ALL</v>
          </cell>
          <cell r="C1058" t="str">
            <v>SRVR_OPTS</v>
          </cell>
          <cell r="D1058">
            <v>159</v>
          </cell>
          <cell r="E1058">
            <v>364</v>
          </cell>
          <cell r="F1058">
            <v>164</v>
          </cell>
          <cell r="G1058" t="e">
            <v>#N/A</v>
          </cell>
        </row>
        <row r="1059">
          <cell r="A1059" t="str">
            <v>166389-B21</v>
          </cell>
          <cell r="B1059" t="str">
            <v>Internal U3 Cable Option for Non Hot Plug HDD</v>
          </cell>
          <cell r="C1059" t="str">
            <v>SRVR_OPTS</v>
          </cell>
          <cell r="D1059">
            <v>45</v>
          </cell>
          <cell r="E1059">
            <v>94</v>
          </cell>
          <cell r="F1059">
            <v>46</v>
          </cell>
          <cell r="G1059">
            <v>19.09</v>
          </cell>
        </row>
        <row r="1060">
          <cell r="A1060" t="str">
            <v>166390-B21</v>
          </cell>
          <cell r="B1060" t="str">
            <v>Internal U3 Cable Option for Hot Plug HDD</v>
          </cell>
          <cell r="C1060" t="str">
            <v>SRVR_OPTS</v>
          </cell>
          <cell r="D1060">
            <v>35</v>
          </cell>
          <cell r="E1060">
            <v>74</v>
          </cell>
          <cell r="F1060">
            <v>36</v>
          </cell>
          <cell r="G1060">
            <v>19.09</v>
          </cell>
        </row>
        <row r="1061">
          <cell r="A1061" t="str">
            <v>167444-B21</v>
          </cell>
          <cell r="B1061" t="str">
            <v>XN700 1M S2 PL80/85 ALL</v>
          </cell>
          <cell r="C1061" t="str">
            <v>SRVR_OPTS</v>
          </cell>
          <cell r="D1061">
            <v>3500</v>
          </cell>
          <cell r="E1061">
            <v>7727</v>
          </cell>
          <cell r="F1061">
            <v>3605</v>
          </cell>
          <cell r="G1061">
            <v>1235.3</v>
          </cell>
        </row>
        <row r="1062">
          <cell r="A1062" t="str">
            <v>168843-B21</v>
          </cell>
          <cell r="B1062" t="str">
            <v>INTLNTCLST ADMIN 2.0 ALL</v>
          </cell>
          <cell r="C1062" t="str">
            <v>SRVR_OPTS</v>
          </cell>
          <cell r="D1062">
            <v>1295</v>
          </cell>
          <cell r="E1062">
            <v>2971</v>
          </cell>
          <cell r="F1062">
            <v>1334</v>
          </cell>
          <cell r="G1062">
            <v>640</v>
          </cell>
        </row>
        <row r="1063">
          <cell r="A1063" t="str">
            <v>169169-001</v>
          </cell>
          <cell r="B1063" t="str">
            <v>16-Megabyte MemExp Kit (60ns)</v>
          </cell>
          <cell r="C1063" t="str">
            <v>SRVR_OPTS</v>
          </cell>
          <cell r="D1063">
            <v>65</v>
          </cell>
          <cell r="E1063">
            <v>121</v>
          </cell>
          <cell r="F1063">
            <v>67</v>
          </cell>
          <cell r="G1063">
            <v>57.94</v>
          </cell>
        </row>
        <row r="1064">
          <cell r="A1064" t="str">
            <v>169170-001</v>
          </cell>
          <cell r="B1064" t="str">
            <v>32-Megabyte Mem Exp Kit (60 ns)</v>
          </cell>
          <cell r="C1064" t="str">
            <v>SRVR_OPTS</v>
          </cell>
          <cell r="D1064">
            <v>90</v>
          </cell>
          <cell r="E1064">
            <v>181</v>
          </cell>
          <cell r="F1064">
            <v>93</v>
          </cell>
          <cell r="G1064">
            <v>74.94</v>
          </cell>
        </row>
        <row r="1065">
          <cell r="A1065" t="str">
            <v>169171-001</v>
          </cell>
          <cell r="B1065" t="str">
            <v>64-Megabyte Mem Exp Kit (60 ns)</v>
          </cell>
          <cell r="C1065" t="str">
            <v>SRVR_OPTS</v>
          </cell>
          <cell r="D1065">
            <v>200</v>
          </cell>
          <cell r="E1065">
            <v>403</v>
          </cell>
          <cell r="F1065">
            <v>206</v>
          </cell>
          <cell r="G1065">
            <v>134.94</v>
          </cell>
        </row>
        <row r="1066">
          <cell r="A1066" t="str">
            <v>174448-B21</v>
          </cell>
          <cell r="B1066" t="str">
            <v>XN700 1M S2 MP ALL</v>
          </cell>
          <cell r="C1066" t="str">
            <v>SRVR_OPTS</v>
          </cell>
          <cell r="D1066">
            <v>3400</v>
          </cell>
          <cell r="E1066">
            <v>7800</v>
          </cell>
          <cell r="F1066">
            <v>3502</v>
          </cell>
          <cell r="G1066">
            <v>1139.51</v>
          </cell>
        </row>
        <row r="1067">
          <cell r="A1067" t="str">
            <v>174449-B21</v>
          </cell>
          <cell r="B1067" t="str">
            <v>XN700 2M S2 MP ALL</v>
          </cell>
          <cell r="C1067" t="str">
            <v>SRVR_OPTS</v>
          </cell>
          <cell r="D1067">
            <v>6000</v>
          </cell>
          <cell r="E1067">
            <v>13763</v>
          </cell>
          <cell r="F1067">
            <v>6180</v>
          </cell>
          <cell r="G1067">
            <v>1889.51</v>
          </cell>
        </row>
        <row r="1068">
          <cell r="A1068" t="str">
            <v>174881-B21</v>
          </cell>
          <cell r="B1068" t="str">
            <v>XN866 256K ML530 ALL</v>
          </cell>
          <cell r="C1068" t="str">
            <v>SRVR_OPTS</v>
          </cell>
          <cell r="D1068">
            <v>2200</v>
          </cell>
          <cell r="E1068">
            <v>4856</v>
          </cell>
          <cell r="F1068">
            <v>2266</v>
          </cell>
          <cell r="G1068">
            <v>634.01</v>
          </cell>
        </row>
        <row r="1069">
          <cell r="A1069" t="str">
            <v>175342-B21</v>
          </cell>
          <cell r="B1069" t="str">
            <v>P800/133 256 FCPGA MM ALL</v>
          </cell>
          <cell r="C1069" t="str">
            <v>SRVR_OPTS</v>
          </cell>
          <cell r="D1069">
            <v>1800</v>
          </cell>
          <cell r="E1069">
            <v>4129</v>
          </cell>
          <cell r="F1069">
            <v>1854</v>
          </cell>
          <cell r="G1069">
            <v>385</v>
          </cell>
        </row>
        <row r="1070">
          <cell r="A1070" t="str">
            <v>175810-B21</v>
          </cell>
          <cell r="B1070" t="str">
            <v>XN700 2M S2 PL80/85 ALL</v>
          </cell>
          <cell r="C1070" t="str">
            <v>SRVR_OPTS</v>
          </cell>
          <cell r="D1070">
            <v>6000</v>
          </cell>
          <cell r="E1070">
            <v>13247</v>
          </cell>
          <cell r="F1070">
            <v>6180</v>
          </cell>
          <cell r="G1070">
            <v>2010.86</v>
          </cell>
        </row>
        <row r="1071">
          <cell r="A1071" t="str">
            <v>176797-B21</v>
          </cell>
          <cell r="B1071" t="str">
            <v>Pentium III Xeon Processor,866MHz,256K Cache,133FSB ALL</v>
          </cell>
          <cell r="C1071" t="str">
            <v>SRVR_OPTS</v>
          </cell>
          <cell r="D1071">
            <v>1300</v>
          </cell>
          <cell r="E1071">
            <v>2983</v>
          </cell>
          <cell r="F1071">
            <v>1339</v>
          </cell>
          <cell r="G1071" t="str">
            <v>N/A</v>
          </cell>
        </row>
        <row r="1072">
          <cell r="A1072" t="str">
            <v>185152-046</v>
          </cell>
          <cell r="B1072" t="str">
            <v>Rack Keyboard &amp; TB Opal/Euro-GR</v>
          </cell>
          <cell r="C1072" t="str">
            <v>SRVR_OPTS</v>
          </cell>
          <cell r="D1072">
            <v>153</v>
          </cell>
          <cell r="E1072">
            <v>309</v>
          </cell>
          <cell r="F1072">
            <v>158</v>
          </cell>
          <cell r="G1072">
            <v>57</v>
          </cell>
        </row>
        <row r="1073">
          <cell r="A1073" t="str">
            <v>186071-A24</v>
          </cell>
          <cell r="B1073" t="str">
            <v>SmartStart Kit - EFIGS 4.50 EUROA2</v>
          </cell>
          <cell r="C1073" t="str">
            <v>SRVR_OPTS</v>
          </cell>
          <cell r="D1073">
            <v>49</v>
          </cell>
          <cell r="E1073">
            <v>98</v>
          </cell>
          <cell r="F1073">
            <v>50</v>
          </cell>
          <cell r="G1073" t="e">
            <v>#N/A</v>
          </cell>
        </row>
        <row r="1074">
          <cell r="A1074" t="str">
            <v>186071-A25</v>
          </cell>
          <cell r="B1074" t="str">
            <v>Kit SS-EFIGS 4.60 EUROA2</v>
          </cell>
          <cell r="C1074" t="str">
            <v>SRVR_OPTS</v>
          </cell>
          <cell r="D1074">
            <v>49</v>
          </cell>
          <cell r="E1074">
            <v>104</v>
          </cell>
          <cell r="F1074">
            <v>50</v>
          </cell>
          <cell r="G1074" t="e">
            <v>#N/A</v>
          </cell>
        </row>
        <row r="1075">
          <cell r="A1075" t="str">
            <v>186794-B21</v>
          </cell>
          <cell r="B1075" t="str">
            <v>32-MB ECC SIMM Upgrade Kit (2x16MB/60ns)</v>
          </cell>
          <cell r="C1075" t="str">
            <v>SRVR_OPTS</v>
          </cell>
          <cell r="D1075">
            <v>120</v>
          </cell>
          <cell r="E1075">
            <v>242</v>
          </cell>
          <cell r="F1075">
            <v>124</v>
          </cell>
          <cell r="G1075">
            <v>75.94</v>
          </cell>
        </row>
        <row r="1076">
          <cell r="A1076" t="str">
            <v>186795-B21</v>
          </cell>
          <cell r="B1076" t="str">
            <v>64-MB ECC SIMM Upgrade Kit (2x32MB/60ns)</v>
          </cell>
          <cell r="C1076" t="str">
            <v>SRVR_OPTS</v>
          </cell>
          <cell r="D1076">
            <v>240</v>
          </cell>
          <cell r="E1076">
            <v>483</v>
          </cell>
          <cell r="F1076">
            <v>247</v>
          </cell>
          <cell r="G1076">
            <v>136.94</v>
          </cell>
        </row>
        <row r="1077">
          <cell r="A1077" t="str">
            <v>188056-001</v>
          </cell>
          <cell r="B1077" t="str">
            <v>256-MB Memory Expansion Kit (4x64MB 70ns)</v>
          </cell>
          <cell r="C1077" t="str">
            <v>SRVR_OPTS</v>
          </cell>
          <cell r="D1077">
            <v>840</v>
          </cell>
          <cell r="E1077">
            <v>1692</v>
          </cell>
          <cell r="F1077">
            <v>865</v>
          </cell>
          <cell r="G1077">
            <v>411.94</v>
          </cell>
        </row>
        <row r="1078">
          <cell r="A1078" t="str">
            <v>188419-001</v>
          </cell>
          <cell r="B1078" t="str">
            <v>ProLiant 4500 Twr toRack Conversion kit</v>
          </cell>
          <cell r="C1078" t="str">
            <v>SRVR_OPTS</v>
          </cell>
          <cell r="D1078">
            <v>1575</v>
          </cell>
          <cell r="E1078">
            <v>2932</v>
          </cell>
          <cell r="F1078">
            <v>1622</v>
          </cell>
          <cell r="G1078">
            <v>628.82000000000005</v>
          </cell>
        </row>
        <row r="1079">
          <cell r="A1079" t="str">
            <v>189080-B21</v>
          </cell>
          <cell r="B1079" t="str">
            <v>512MB SDRAM (4x128) ALL</v>
          </cell>
          <cell r="C1079" t="str">
            <v>SRVR_OPTS</v>
          </cell>
          <cell r="D1079">
            <v>1500</v>
          </cell>
          <cell r="E1079">
            <v>3440</v>
          </cell>
          <cell r="F1079">
            <v>1545</v>
          </cell>
          <cell r="G1079">
            <v>840</v>
          </cell>
        </row>
        <row r="1080">
          <cell r="A1080" t="str">
            <v>189081-B21</v>
          </cell>
          <cell r="B1080" t="str">
            <v>1GB SDRAM (4x256) ALL</v>
          </cell>
          <cell r="C1080" t="str">
            <v>SRVR_OPTS</v>
          </cell>
          <cell r="D1080">
            <v>3000</v>
          </cell>
          <cell r="E1080">
            <v>6883</v>
          </cell>
          <cell r="F1080">
            <v>3090</v>
          </cell>
          <cell r="G1080">
            <v>1538.99</v>
          </cell>
        </row>
        <row r="1081">
          <cell r="A1081" t="str">
            <v>189082-B21</v>
          </cell>
          <cell r="B1081" t="str">
            <v>2GB SDRAM (4x512) ALL</v>
          </cell>
          <cell r="C1081" t="str">
            <v>SRVR_OPTS</v>
          </cell>
          <cell r="D1081">
            <v>8000</v>
          </cell>
          <cell r="E1081">
            <v>18352</v>
          </cell>
          <cell r="F1081">
            <v>8240</v>
          </cell>
          <cell r="G1081">
            <v>2730</v>
          </cell>
        </row>
        <row r="1082">
          <cell r="A1082" t="str">
            <v>189083-B21</v>
          </cell>
          <cell r="B1082" t="str">
            <v>4GB SDRAM (4x1GB) ALL</v>
          </cell>
          <cell r="C1082" t="str">
            <v>SRVR_OPTS</v>
          </cell>
          <cell r="D1082">
            <v>25000</v>
          </cell>
          <cell r="E1082">
            <v>57349</v>
          </cell>
          <cell r="F1082">
            <v>25750</v>
          </cell>
          <cell r="G1082">
            <v>5460</v>
          </cell>
        </row>
        <row r="1083">
          <cell r="A1083" t="str">
            <v>191265-B21</v>
          </cell>
          <cell r="B1083" t="str">
            <v>DL360 VERT PDU MTG KT ALL</v>
          </cell>
          <cell r="C1083" t="str">
            <v>SRVR_OPTS</v>
          </cell>
          <cell r="D1083">
            <v>75</v>
          </cell>
          <cell r="E1083">
            <v>166</v>
          </cell>
          <cell r="F1083">
            <v>77</v>
          </cell>
          <cell r="G1083">
            <v>60</v>
          </cell>
        </row>
        <row r="1084">
          <cell r="A1084" t="str">
            <v>212055-001</v>
          </cell>
          <cell r="B1084" t="str">
            <v>Adapter: Standard to Wide</v>
          </cell>
          <cell r="C1084" t="str">
            <v>SRVR_OPTS</v>
          </cell>
          <cell r="D1084">
            <v>33</v>
          </cell>
          <cell r="E1084">
            <v>66</v>
          </cell>
          <cell r="F1084">
            <v>34</v>
          </cell>
          <cell r="G1084">
            <v>15.43</v>
          </cell>
        </row>
        <row r="1085">
          <cell r="A1085" t="str">
            <v>213448-001</v>
          </cell>
          <cell r="B1085" t="str">
            <v>ProLiant 4500 System I/O Board</v>
          </cell>
          <cell r="C1085" t="str">
            <v>SRVR_OPTS</v>
          </cell>
          <cell r="D1085">
            <v>700</v>
          </cell>
          <cell r="E1085">
            <v>1303</v>
          </cell>
          <cell r="F1085">
            <v>721</v>
          </cell>
          <cell r="G1085">
            <v>558.20000000000005</v>
          </cell>
        </row>
        <row r="1086">
          <cell r="A1086" t="str">
            <v>213817-001</v>
          </cell>
          <cell r="B1086" t="str">
            <v>Compaq On-line Recovery Server</v>
          </cell>
          <cell r="C1086" t="str">
            <v>SRVR_OPTS</v>
          </cell>
          <cell r="D1086">
            <v>1574</v>
          </cell>
          <cell r="E1086">
            <v>3171</v>
          </cell>
          <cell r="F1086">
            <v>1621</v>
          </cell>
          <cell r="G1086">
            <v>208.1</v>
          </cell>
        </row>
        <row r="1087">
          <cell r="A1087" t="str">
            <v>219351-001</v>
          </cell>
          <cell r="B1087" t="str">
            <v>PL 4500R to PL 5000R Upgrade Kit</v>
          </cell>
          <cell r="C1087" t="str">
            <v>SRVR_OPTS</v>
          </cell>
          <cell r="D1087">
            <v>3200</v>
          </cell>
          <cell r="E1087">
            <v>6446</v>
          </cell>
          <cell r="F1087">
            <v>3296</v>
          </cell>
          <cell r="G1087">
            <v>1910.99</v>
          </cell>
        </row>
        <row r="1088">
          <cell r="A1088" t="str">
            <v>222921-001</v>
          </cell>
          <cell r="B1088" t="str">
            <v>PL 1000/1500 RPS Adapter Cable</v>
          </cell>
          <cell r="C1088" t="str">
            <v>SRVR_OPTS</v>
          </cell>
          <cell r="D1088">
            <v>90</v>
          </cell>
          <cell r="E1088">
            <v>181</v>
          </cell>
          <cell r="F1088">
            <v>93</v>
          </cell>
          <cell r="G1088">
            <v>47.16</v>
          </cell>
        </row>
        <row r="1089">
          <cell r="A1089" t="str">
            <v>222927-001</v>
          </cell>
          <cell r="B1089" t="str">
            <v>5/133MHZ Processor</v>
          </cell>
          <cell r="C1089" t="str">
            <v>SRVR_OPTS</v>
          </cell>
          <cell r="D1089">
            <v>683</v>
          </cell>
          <cell r="E1089">
            <v>1376</v>
          </cell>
          <cell r="F1089">
            <v>703</v>
          </cell>
          <cell r="G1089">
            <v>109.64</v>
          </cell>
        </row>
        <row r="1090">
          <cell r="A1090" t="str">
            <v>222959-001</v>
          </cell>
          <cell r="B1090" t="str">
            <v>5/166 Dual FlexSMP Proc Board</v>
          </cell>
          <cell r="C1090" t="str">
            <v>SRVR_OPTS</v>
          </cell>
          <cell r="D1090">
            <v>1300</v>
          </cell>
          <cell r="E1090">
            <v>2619</v>
          </cell>
          <cell r="F1090">
            <v>1339</v>
          </cell>
          <cell r="G1090">
            <v>536.04999999999995</v>
          </cell>
        </row>
        <row r="1091">
          <cell r="A1091" t="str">
            <v>228443-001</v>
          </cell>
          <cell r="B1091" t="str">
            <v>6/200 FlexSMP Dual Processor Board for PL1500</v>
          </cell>
          <cell r="C1091" t="str">
            <v>SRVR_OPTS</v>
          </cell>
          <cell r="D1091">
            <v>2000</v>
          </cell>
          <cell r="E1091">
            <v>4029</v>
          </cell>
          <cell r="F1091">
            <v>2060</v>
          </cell>
          <cell r="G1091">
            <v>892.64</v>
          </cell>
        </row>
        <row r="1092">
          <cell r="A1092" t="str">
            <v>241770-B21</v>
          </cell>
          <cell r="B1092" t="str">
            <v>64-MB DIMM Memory Kit (buffered EDO, 60ns, 4x16)</v>
          </cell>
          <cell r="C1092" t="str">
            <v>SRVR_OPTS</v>
          </cell>
          <cell r="D1092">
            <v>290</v>
          </cell>
          <cell r="E1092">
            <v>584</v>
          </cell>
          <cell r="F1092">
            <v>299</v>
          </cell>
          <cell r="G1092">
            <v>222.57</v>
          </cell>
        </row>
        <row r="1093">
          <cell r="A1093" t="str">
            <v>241772-B21</v>
          </cell>
          <cell r="B1093" t="str">
            <v>256-MB DIMM Memory Kit (buffered EDO,  60ns, 4x64)</v>
          </cell>
          <cell r="C1093" t="str">
            <v>SRVR_OPTS</v>
          </cell>
          <cell r="D1093">
            <v>840</v>
          </cell>
          <cell r="E1093">
            <v>1692</v>
          </cell>
          <cell r="F1093">
            <v>865</v>
          </cell>
          <cell r="G1093">
            <v>545.89</v>
          </cell>
        </row>
        <row r="1094">
          <cell r="A1094" t="str">
            <v>241773-B21</v>
          </cell>
          <cell r="B1094" t="str">
            <v>512-MB DIMM Memory Kit (buffered EDO, 60ns, 4x128)</v>
          </cell>
          <cell r="C1094" t="str">
            <v>SRVR_OPTS</v>
          </cell>
          <cell r="D1094">
            <v>1680</v>
          </cell>
          <cell r="E1094">
            <v>3853</v>
          </cell>
          <cell r="F1094">
            <v>1730</v>
          </cell>
          <cell r="G1094">
            <v>722.93</v>
          </cell>
        </row>
        <row r="1095">
          <cell r="A1095" t="str">
            <v>241774-B21</v>
          </cell>
          <cell r="B1095" t="str">
            <v>1GB  EDO DIMM Kit (4x256/60ns) for PL5000</v>
          </cell>
          <cell r="C1095" t="str">
            <v>SRVR_OPTS</v>
          </cell>
          <cell r="D1095">
            <v>3400</v>
          </cell>
          <cell r="E1095">
            <v>6849</v>
          </cell>
          <cell r="F1095">
            <v>3502</v>
          </cell>
          <cell r="G1095">
            <v>1434.95</v>
          </cell>
        </row>
        <row r="1096">
          <cell r="A1096" t="str">
            <v>241843-001</v>
          </cell>
          <cell r="B1096" t="str">
            <v>Redundant Power Supply for ProLiant 6000/6500/7000</v>
          </cell>
          <cell r="C1096" t="str">
            <v>SRVR_OPTS</v>
          </cell>
          <cell r="D1096">
            <v>600</v>
          </cell>
          <cell r="E1096">
            <v>1209</v>
          </cell>
          <cell r="F1096">
            <v>618</v>
          </cell>
          <cell r="G1096">
            <v>219.87</v>
          </cell>
        </row>
        <row r="1097">
          <cell r="A1097" t="str">
            <v>264377-B22</v>
          </cell>
          <cell r="B1097" t="str">
            <v>Integrated Management Display PL 12/16/25</v>
          </cell>
          <cell r="C1097" t="str">
            <v>SRVR_OPTS</v>
          </cell>
          <cell r="D1097">
            <v>150</v>
          </cell>
          <cell r="E1097">
            <v>302</v>
          </cell>
          <cell r="F1097">
            <v>155</v>
          </cell>
          <cell r="G1097">
            <v>74.239999999999995</v>
          </cell>
        </row>
        <row r="1098">
          <cell r="A1098" t="str">
            <v>264377-B23</v>
          </cell>
          <cell r="B1098" t="str">
            <v>cable kit  for  the PL5500 Integrated Management Display</v>
          </cell>
          <cell r="C1098" t="str">
            <v>SRVR_OPTS</v>
          </cell>
          <cell r="D1098">
            <v>150</v>
          </cell>
          <cell r="E1098">
            <v>302</v>
          </cell>
          <cell r="F1098">
            <v>155</v>
          </cell>
          <cell r="G1098">
            <v>66.56</v>
          </cell>
        </row>
        <row r="1099">
          <cell r="A1099" t="str">
            <v>269661-B21</v>
          </cell>
          <cell r="B1099" t="str">
            <v>Pentium II Processor Board and 333E/512K Processor (CPW6K)</v>
          </cell>
          <cell r="C1099" t="str">
            <v>SRVR_OPTS</v>
          </cell>
          <cell r="D1099">
            <v>645</v>
          </cell>
          <cell r="E1099">
            <v>1299</v>
          </cell>
          <cell r="F1099">
            <v>664</v>
          </cell>
          <cell r="G1099">
            <v>250.16</v>
          </cell>
        </row>
        <row r="1100">
          <cell r="A1100" t="str">
            <v>272514-001</v>
          </cell>
          <cell r="B1100" t="str">
            <v>Wide-Ultra SCSI-3 PCI Controller</v>
          </cell>
          <cell r="C1100" t="str">
            <v>SRVR_OPTS</v>
          </cell>
          <cell r="D1100">
            <v>314</v>
          </cell>
          <cell r="E1100">
            <v>633</v>
          </cell>
          <cell r="F1100">
            <v>323</v>
          </cell>
          <cell r="G1100">
            <v>39.49</v>
          </cell>
        </row>
        <row r="1101">
          <cell r="A1101" t="str">
            <v>273314-B21</v>
          </cell>
          <cell r="B1101" t="str">
            <v>ProLiant 6000 Internal Drive Cage</v>
          </cell>
          <cell r="C1101" t="str">
            <v>SRVR_OPTS</v>
          </cell>
          <cell r="D1101">
            <v>210</v>
          </cell>
          <cell r="E1101">
            <v>423</v>
          </cell>
          <cell r="F1101">
            <v>216</v>
          </cell>
          <cell r="G1101">
            <v>139.66</v>
          </cell>
        </row>
        <row r="1102">
          <cell r="A1102" t="str">
            <v>273316-B21</v>
          </cell>
          <cell r="B1102" t="str">
            <v>ProLiant 6000 Rack Mounting Kit</v>
          </cell>
          <cell r="C1102" t="str">
            <v>SRVR_OPTS</v>
          </cell>
          <cell r="D1102">
            <v>420</v>
          </cell>
          <cell r="E1102">
            <v>846</v>
          </cell>
          <cell r="F1102">
            <v>433</v>
          </cell>
          <cell r="G1102">
            <v>127.56</v>
          </cell>
        </row>
        <row r="1103">
          <cell r="A1103" t="str">
            <v>273733-B21</v>
          </cell>
          <cell r="B1103" t="str">
            <v>Pentium Pro 200 MHz/256 KB Processor</v>
          </cell>
          <cell r="C1103" t="str">
            <v>SRVR_OPTS</v>
          </cell>
          <cell r="D1103">
            <v>840</v>
          </cell>
          <cell r="E1103">
            <v>1692</v>
          </cell>
          <cell r="F1103">
            <v>865</v>
          </cell>
          <cell r="G1103">
            <v>495.19</v>
          </cell>
        </row>
        <row r="1104">
          <cell r="A1104" t="str">
            <v>294013-B24</v>
          </cell>
          <cell r="B1104" t="str">
            <v>RIB/PCI LAN+Serial II ALL</v>
          </cell>
          <cell r="C1104" t="str">
            <v>SRVR_OPTS</v>
          </cell>
          <cell r="D1104">
            <v>820</v>
          </cell>
          <cell r="E1104">
            <v>1652</v>
          </cell>
          <cell r="F1104">
            <v>845</v>
          </cell>
          <cell r="G1104">
            <v>363.99</v>
          </cell>
        </row>
        <row r="1105">
          <cell r="A1105" t="str">
            <v>294013-B25</v>
          </cell>
          <cell r="B1105" t="str">
            <v>RIB/PCI LAN ONLY II ALL</v>
          </cell>
          <cell r="C1105" t="str">
            <v>SRVR_OPTS</v>
          </cell>
          <cell r="D1105">
            <v>655</v>
          </cell>
          <cell r="E1105">
            <v>1320</v>
          </cell>
          <cell r="F1105">
            <v>675</v>
          </cell>
          <cell r="G1105">
            <v>268.62</v>
          </cell>
        </row>
        <row r="1106">
          <cell r="A1106" t="str">
            <v>294013-B32</v>
          </cell>
          <cell r="B1106" t="str">
            <v>Compaq Remote Insight Board PCI LAN+PE M INTL</v>
          </cell>
          <cell r="C1106" t="str">
            <v>SRVR_OPTS</v>
          </cell>
          <cell r="D1106">
            <v>820</v>
          </cell>
          <cell r="E1106">
            <v>1652</v>
          </cell>
          <cell r="F1106">
            <v>845</v>
          </cell>
          <cell r="G1106">
            <v>343.76</v>
          </cell>
        </row>
        <row r="1107">
          <cell r="A1107" t="str">
            <v>294031-B22</v>
          </cell>
          <cell r="B1107" t="str">
            <v>Compaq RI board - Serial card option</v>
          </cell>
          <cell r="C1107" t="str">
            <v>SRVR_OPTS</v>
          </cell>
          <cell r="D1107">
            <v>265</v>
          </cell>
          <cell r="E1107">
            <v>608</v>
          </cell>
          <cell r="F1107">
            <v>273</v>
          </cell>
          <cell r="G1107">
            <v>105.7</v>
          </cell>
        </row>
        <row r="1108">
          <cell r="A1108" t="str">
            <v>295646-B21</v>
          </cell>
          <cell r="B1108" t="str">
            <v>Cable Kit VHDCI to 50pin  6'</v>
          </cell>
          <cell r="C1108" t="str">
            <v>SRVR_OPTS</v>
          </cell>
          <cell r="D1108">
            <v>52</v>
          </cell>
          <cell r="E1108">
            <v>105</v>
          </cell>
          <cell r="F1108">
            <v>54</v>
          </cell>
          <cell r="G1108">
            <v>22.59</v>
          </cell>
        </row>
        <row r="1109">
          <cell r="A1109" t="str">
            <v>295647-B21</v>
          </cell>
          <cell r="B1109" t="str">
            <v>Cable Kit VHDCI to 50pin  12'</v>
          </cell>
          <cell r="C1109" t="str">
            <v>SRVR_OPTS</v>
          </cell>
          <cell r="D1109">
            <v>78</v>
          </cell>
          <cell r="E1109">
            <v>157</v>
          </cell>
          <cell r="F1109">
            <v>80</v>
          </cell>
          <cell r="G1109">
            <v>26.88</v>
          </cell>
        </row>
        <row r="1110">
          <cell r="A1110" t="str">
            <v>296050-B21</v>
          </cell>
          <cell r="B1110" t="str">
            <v>128-MB ECC SIMM Upgrade Kit (2x64MB/60ns)</v>
          </cell>
          <cell r="C1110" t="str">
            <v>SRVR_OPTS</v>
          </cell>
          <cell r="D1110">
            <v>499</v>
          </cell>
          <cell r="E1110">
            <v>1005</v>
          </cell>
          <cell r="F1110">
            <v>514</v>
          </cell>
          <cell r="G1110">
            <v>239.94</v>
          </cell>
        </row>
        <row r="1111">
          <cell r="A1111" t="str">
            <v>296177-B21</v>
          </cell>
          <cell r="B1111" t="str">
            <v>ProLiant 6000 Redundant Processor Power Module</v>
          </cell>
          <cell r="C1111" t="str">
            <v>SRVR_OPTS</v>
          </cell>
          <cell r="D1111">
            <v>272</v>
          </cell>
          <cell r="E1111">
            <v>548</v>
          </cell>
          <cell r="F1111">
            <v>280</v>
          </cell>
          <cell r="G1111">
            <v>61.59</v>
          </cell>
        </row>
        <row r="1112">
          <cell r="A1112" t="str">
            <v>296178-B21</v>
          </cell>
          <cell r="B1112" t="str">
            <v>ProLiant 6000 Redundant Fans Option</v>
          </cell>
          <cell r="C1112" t="str">
            <v>SRVR_OPTS</v>
          </cell>
          <cell r="D1112">
            <v>140</v>
          </cell>
          <cell r="E1112">
            <v>282</v>
          </cell>
          <cell r="F1112">
            <v>144</v>
          </cell>
          <cell r="G1112">
            <v>58.17</v>
          </cell>
        </row>
        <row r="1113">
          <cell r="A1113" t="str">
            <v>296206-001</v>
          </cell>
          <cell r="B1113" t="str">
            <v>SCSI Cabling Kit for ProSignia 200</v>
          </cell>
          <cell r="C1113" t="str">
            <v>SRVR_OPTS</v>
          </cell>
          <cell r="D1113">
            <v>55</v>
          </cell>
          <cell r="E1113">
            <v>111</v>
          </cell>
          <cell r="F1113">
            <v>57</v>
          </cell>
          <cell r="G1113">
            <v>22.8</v>
          </cell>
        </row>
        <row r="1114">
          <cell r="A1114" t="str">
            <v>298238-B21</v>
          </cell>
          <cell r="B1114" t="str">
            <v>AC Adptr Exp w/o cord ALL</v>
          </cell>
          <cell r="C1114" t="str">
            <v>SRVR_OPTS</v>
          </cell>
          <cell r="D1114">
            <v>49</v>
          </cell>
          <cell r="E1114">
            <v>104</v>
          </cell>
          <cell r="F1114">
            <v>50</v>
          </cell>
          <cell r="G1114" t="e">
            <v>#N/A</v>
          </cell>
        </row>
        <row r="1115">
          <cell r="A1115" t="str">
            <v>306334-B31</v>
          </cell>
          <cell r="B1115" t="str">
            <v>ProLiant 7000 Rack-to-Tower Conversion Kit</v>
          </cell>
          <cell r="C1115" t="str">
            <v>SRVR_OPTS</v>
          </cell>
          <cell r="D1115">
            <v>420</v>
          </cell>
          <cell r="E1115">
            <v>846</v>
          </cell>
          <cell r="F1115">
            <v>433</v>
          </cell>
          <cell r="G1115">
            <v>117.92</v>
          </cell>
        </row>
        <row r="1116">
          <cell r="A1116" t="str">
            <v>306557-B21</v>
          </cell>
          <cell r="B1116" t="str">
            <v>PL3000 Tower to Rack Conversion Kit</v>
          </cell>
          <cell r="C1116" t="str">
            <v>SRVR_OPTS</v>
          </cell>
          <cell r="D1116">
            <v>420</v>
          </cell>
          <cell r="E1116">
            <v>846</v>
          </cell>
          <cell r="F1116">
            <v>433</v>
          </cell>
          <cell r="G1116">
            <v>133.91</v>
          </cell>
        </row>
        <row r="1117">
          <cell r="A1117" t="str">
            <v>306558-B21</v>
          </cell>
          <cell r="B1117" t="str">
            <v>Hot Plug Redundant Fan Kit for PL 30/55</v>
          </cell>
          <cell r="C1117" t="str">
            <v>SRVR_OPTS</v>
          </cell>
          <cell r="D1117">
            <v>158</v>
          </cell>
          <cell r="E1117">
            <v>318</v>
          </cell>
          <cell r="F1117">
            <v>163</v>
          </cell>
          <cell r="G1117">
            <v>49.06</v>
          </cell>
        </row>
        <row r="1118">
          <cell r="A1118" t="str">
            <v>306585-B21</v>
          </cell>
          <cell r="B1118" t="str">
            <v>PL 3000/5500 Cable Kit</v>
          </cell>
          <cell r="C1118" t="str">
            <v>SRVR_OPTS</v>
          </cell>
          <cell r="D1118">
            <v>100</v>
          </cell>
          <cell r="E1118">
            <v>201</v>
          </cell>
          <cell r="F1118">
            <v>103</v>
          </cell>
          <cell r="G1118">
            <v>49.9</v>
          </cell>
        </row>
        <row r="1119">
          <cell r="A1119" t="str">
            <v>309834-B23</v>
          </cell>
          <cell r="B1119" t="str">
            <v>Srnet 4M Thin Cbl Kt ALL</v>
          </cell>
          <cell r="C1119" t="str">
            <v>SRVR_OPTS</v>
          </cell>
          <cell r="D1119">
            <v>88</v>
          </cell>
          <cell r="E1119">
            <v>178</v>
          </cell>
          <cell r="F1119">
            <v>91</v>
          </cell>
          <cell r="G1119">
            <v>59.33</v>
          </cell>
        </row>
        <row r="1120">
          <cell r="A1120" t="str">
            <v>309835-B21</v>
          </cell>
          <cell r="B1120" t="str">
            <v>100ft, Ethernet Cable Kit</v>
          </cell>
          <cell r="C1120" t="str">
            <v>SRVR_OPTS</v>
          </cell>
          <cell r="D1120">
            <v>30</v>
          </cell>
          <cell r="E1120">
            <v>60</v>
          </cell>
          <cell r="F1120">
            <v>31</v>
          </cell>
          <cell r="G1120">
            <v>35.270000000000003</v>
          </cell>
        </row>
        <row r="1121">
          <cell r="A1121" t="str">
            <v>312134-B21</v>
          </cell>
          <cell r="B1121" t="str">
            <v>ProLiant 6000 Pentium II Xeon Upgrade Kit</v>
          </cell>
          <cell r="C1121" t="str">
            <v>SRVR_OPTS</v>
          </cell>
          <cell r="D1121">
            <v>4000</v>
          </cell>
          <cell r="E1121">
            <v>8058</v>
          </cell>
          <cell r="F1121">
            <v>4120</v>
          </cell>
          <cell r="G1121">
            <v>3097.62</v>
          </cell>
        </row>
        <row r="1122">
          <cell r="A1122" t="str">
            <v>312216-B21</v>
          </cell>
          <cell r="B1122" t="str">
            <v>ProLiant 7000 Pentium II Xeon Upgrade Kit</v>
          </cell>
          <cell r="C1122" t="str">
            <v>SRVR_OPTS</v>
          </cell>
          <cell r="D1122">
            <v>4000</v>
          </cell>
          <cell r="E1122">
            <v>8058</v>
          </cell>
          <cell r="F1122">
            <v>4120</v>
          </cell>
          <cell r="G1122">
            <v>3120.62</v>
          </cell>
        </row>
        <row r="1123">
          <cell r="A1123" t="str">
            <v>312285-B21</v>
          </cell>
          <cell r="B1123" t="str">
            <v>ProLiant 6000/7000 PII/400 512k Processor Option</v>
          </cell>
          <cell r="C1123" t="str">
            <v>SRVR_OPTS</v>
          </cell>
          <cell r="D1123">
            <v>1300</v>
          </cell>
          <cell r="E1123">
            <v>2619</v>
          </cell>
          <cell r="F1123">
            <v>1339</v>
          </cell>
          <cell r="G1123">
            <v>911.2</v>
          </cell>
        </row>
        <row r="1124">
          <cell r="A1124" t="str">
            <v>312286-B21</v>
          </cell>
          <cell r="B1124" t="str">
            <v>ProLiant 6000/7000 PII/400 1MB Processor Option</v>
          </cell>
          <cell r="C1124" t="str">
            <v>SRVR_OPTS</v>
          </cell>
          <cell r="D1124">
            <v>3200</v>
          </cell>
          <cell r="E1124">
            <v>6446</v>
          </cell>
          <cell r="F1124">
            <v>3296</v>
          </cell>
          <cell r="G1124">
            <v>1991.23</v>
          </cell>
        </row>
        <row r="1125">
          <cell r="A1125" t="str">
            <v>312293-B21</v>
          </cell>
          <cell r="B1125" t="str">
            <v>PL6000 Hot Plug Fan Kit</v>
          </cell>
          <cell r="C1125" t="str">
            <v>SRVR_OPTS</v>
          </cell>
          <cell r="D1125">
            <v>200</v>
          </cell>
          <cell r="E1125">
            <v>403</v>
          </cell>
          <cell r="F1125">
            <v>206</v>
          </cell>
          <cell r="G1125">
            <v>149.84</v>
          </cell>
        </row>
        <row r="1126">
          <cell r="A1126" t="str">
            <v>313611-B21</v>
          </cell>
          <cell r="B1126" t="str">
            <v>PL 1600 PII/350 Slot 1 512k Processor Option Kit</v>
          </cell>
          <cell r="C1126" t="str">
            <v>SRVR_OPTS</v>
          </cell>
          <cell r="D1126">
            <v>400</v>
          </cell>
          <cell r="E1126">
            <v>806</v>
          </cell>
          <cell r="F1126">
            <v>412</v>
          </cell>
          <cell r="G1126">
            <v>202.11</v>
          </cell>
        </row>
        <row r="1127">
          <cell r="A1127" t="str">
            <v>313612-B21</v>
          </cell>
          <cell r="B1127" t="str">
            <v>PL 1600 PII/400 Slot 1 512k Processor Option Kit</v>
          </cell>
          <cell r="C1127" t="str">
            <v>SRVR_OPTS</v>
          </cell>
          <cell r="D1127">
            <v>600</v>
          </cell>
          <cell r="E1127">
            <v>1209</v>
          </cell>
          <cell r="F1127">
            <v>618</v>
          </cell>
          <cell r="G1127">
            <v>201.95</v>
          </cell>
        </row>
        <row r="1128">
          <cell r="A1128" t="str">
            <v>313614-B21</v>
          </cell>
          <cell r="B1128" t="str">
            <v>64MB SDRAM DIMM (1x64/10ns)</v>
          </cell>
          <cell r="C1128" t="str">
            <v>SRVR_OPTS</v>
          </cell>
          <cell r="D1128">
            <v>175</v>
          </cell>
          <cell r="E1128">
            <v>369</v>
          </cell>
          <cell r="F1128">
            <v>180</v>
          </cell>
          <cell r="G1128">
            <v>88.26</v>
          </cell>
        </row>
        <row r="1129">
          <cell r="A1129" t="str">
            <v>313615-B21</v>
          </cell>
          <cell r="B1129" t="str">
            <v>128MB SDRAM DIMM (1x128/10ns)</v>
          </cell>
          <cell r="C1129" t="str">
            <v>SRVR_OPTS</v>
          </cell>
          <cell r="D1129">
            <v>325</v>
          </cell>
          <cell r="E1129">
            <v>685</v>
          </cell>
          <cell r="F1129">
            <v>335</v>
          </cell>
          <cell r="G1129">
            <v>165.4</v>
          </cell>
        </row>
        <row r="1130">
          <cell r="A1130" t="str">
            <v>313616-B21</v>
          </cell>
          <cell r="B1130" t="str">
            <v>256MB SDRAM DIMM (1x256/10ns)</v>
          </cell>
          <cell r="C1130" t="str">
            <v>SRVR_OPTS</v>
          </cell>
          <cell r="D1130">
            <v>830</v>
          </cell>
          <cell r="E1130">
            <v>1672</v>
          </cell>
          <cell r="F1130">
            <v>855</v>
          </cell>
          <cell r="G1130">
            <v>334.78</v>
          </cell>
        </row>
        <row r="1131">
          <cell r="A1131" t="str">
            <v>313617-B21</v>
          </cell>
          <cell r="B1131" t="str">
            <v>512MB SDRAM DIMM (1x512/10ns)</v>
          </cell>
          <cell r="C1131" t="str">
            <v>SRVR_OPTS</v>
          </cell>
          <cell r="D1131">
            <v>1900</v>
          </cell>
          <cell r="E1131">
            <v>4003</v>
          </cell>
          <cell r="F1131">
            <v>1957</v>
          </cell>
          <cell r="G1131">
            <v>1019.75</v>
          </cell>
        </row>
        <row r="1132">
          <cell r="A1132" t="str">
            <v>313618-B21</v>
          </cell>
          <cell r="B1132" t="str">
            <v>ProLiant 1600/1850R PII/450 Slot 1 512k Processor Option Kit</v>
          </cell>
          <cell r="C1132" t="str">
            <v>SRVR_OPTS</v>
          </cell>
          <cell r="D1132">
            <v>700</v>
          </cell>
          <cell r="E1132">
            <v>1410</v>
          </cell>
          <cell r="F1132">
            <v>721</v>
          </cell>
          <cell r="G1132">
            <v>211.44</v>
          </cell>
        </row>
        <row r="1133">
          <cell r="A1133" t="str">
            <v>322913-B31</v>
          </cell>
          <cell r="B1133" t="str">
            <v>Redundant Power Supply Module</v>
          </cell>
          <cell r="C1133" t="str">
            <v>SRVR_OPTS</v>
          </cell>
          <cell r="D1133">
            <v>168</v>
          </cell>
          <cell r="E1133">
            <v>338</v>
          </cell>
          <cell r="F1133">
            <v>173</v>
          </cell>
          <cell r="G1133">
            <v>59</v>
          </cell>
        </row>
        <row r="1134">
          <cell r="A1134" t="str">
            <v>327355-B21</v>
          </cell>
          <cell r="B1134" t="str">
            <v>350W 48V DC Redundant Power Supply</v>
          </cell>
          <cell r="C1134" t="str">
            <v>SRVR_OPTS</v>
          </cell>
          <cell r="D1134">
            <v>1896</v>
          </cell>
          <cell r="E1134">
            <v>3820</v>
          </cell>
          <cell r="F1134">
            <v>1953</v>
          </cell>
          <cell r="G1134">
            <v>501.88</v>
          </cell>
        </row>
        <row r="1135">
          <cell r="A1135" t="str">
            <v>327477-B21</v>
          </cell>
          <cell r="B1135" t="str">
            <v>Hot Plug Redundant Power Supply Module for PL1850R</v>
          </cell>
          <cell r="C1135" t="str">
            <v>SRVR_OPTS</v>
          </cell>
          <cell r="D1135">
            <v>300</v>
          </cell>
          <cell r="E1135">
            <v>604</v>
          </cell>
          <cell r="F1135">
            <v>309</v>
          </cell>
          <cell r="G1135">
            <v>62.22</v>
          </cell>
        </row>
        <row r="1136">
          <cell r="A1136" t="str">
            <v>327633-B21</v>
          </cell>
          <cell r="B1136" t="str">
            <v>ProLiant 5500 6-200 1MB cache option kit</v>
          </cell>
          <cell r="C1136" t="str">
            <v>SRVR_OPTS</v>
          </cell>
          <cell r="D1136">
            <v>100</v>
          </cell>
          <cell r="E1136">
            <v>201</v>
          </cell>
          <cell r="F1136">
            <v>103</v>
          </cell>
          <cell r="G1136">
            <v>19.309999999999999</v>
          </cell>
        </row>
        <row r="1137">
          <cell r="A1137" t="str">
            <v>328065-B21</v>
          </cell>
          <cell r="B1137" t="str">
            <v>Compaq 48V DC, 225W Redundant Power Supply for PL 1850R</v>
          </cell>
          <cell r="C1137" t="str">
            <v>SRVR_OPTS</v>
          </cell>
          <cell r="D1137">
            <v>1050</v>
          </cell>
          <cell r="E1137">
            <v>2115</v>
          </cell>
          <cell r="F1137">
            <v>1082</v>
          </cell>
          <cell r="G1137">
            <v>87.81</v>
          </cell>
        </row>
        <row r="1138">
          <cell r="A1138" t="str">
            <v>328073-B21</v>
          </cell>
          <cell r="B1138" t="str">
            <v>PL5500 Duplexing Drive Cage</v>
          </cell>
          <cell r="C1138" t="str">
            <v>SRVR_OPTS</v>
          </cell>
          <cell r="D1138">
            <v>315</v>
          </cell>
          <cell r="E1138">
            <v>635</v>
          </cell>
          <cell r="F1138">
            <v>324</v>
          </cell>
          <cell r="G1138">
            <v>196.24</v>
          </cell>
        </row>
        <row r="1139">
          <cell r="A1139" t="str">
            <v>328234-B21</v>
          </cell>
          <cell r="B1139" t="str">
            <v>PL6500 Xeon 512K Slot 2 Processor</v>
          </cell>
          <cell r="C1139" t="str">
            <v>SRVR_OPTS</v>
          </cell>
          <cell r="D1139">
            <v>1300</v>
          </cell>
          <cell r="E1139">
            <v>2619</v>
          </cell>
          <cell r="F1139">
            <v>1339</v>
          </cell>
          <cell r="G1139">
            <v>902.67</v>
          </cell>
        </row>
        <row r="1140">
          <cell r="A1140" t="str">
            <v>328235-B21</v>
          </cell>
          <cell r="B1140" t="str">
            <v>PL6500 Xeon/400 1MB Slot 2 Processor Option</v>
          </cell>
          <cell r="C1140" t="str">
            <v>SRVR_OPTS</v>
          </cell>
          <cell r="D1140">
            <v>3200</v>
          </cell>
          <cell r="E1140">
            <v>6446</v>
          </cell>
          <cell r="F1140">
            <v>3296</v>
          </cell>
          <cell r="G1140">
            <v>1982.7</v>
          </cell>
        </row>
        <row r="1141">
          <cell r="A1141" t="str">
            <v>328254-B21</v>
          </cell>
          <cell r="B1141" t="str">
            <v>PL 6500  Xeon/450-512k Slot 2 Processor Option</v>
          </cell>
          <cell r="C1141" t="str">
            <v>SRVR_OPTS</v>
          </cell>
          <cell r="D1141">
            <v>1300</v>
          </cell>
          <cell r="E1141">
            <v>2619</v>
          </cell>
          <cell r="F1141">
            <v>1339</v>
          </cell>
          <cell r="G1141">
            <v>901.85</v>
          </cell>
        </row>
        <row r="1142">
          <cell r="A1142" t="str">
            <v>328255-B21</v>
          </cell>
          <cell r="B1142" t="str">
            <v>PL6500 Xeon/450-1MB Slot 2 Processor Option</v>
          </cell>
          <cell r="C1142" t="str">
            <v>SRVR_OPTS</v>
          </cell>
          <cell r="D1142">
            <v>3200</v>
          </cell>
          <cell r="E1142">
            <v>6446</v>
          </cell>
          <cell r="F1142">
            <v>3296</v>
          </cell>
          <cell r="G1142">
            <v>1981.85</v>
          </cell>
        </row>
        <row r="1143">
          <cell r="A1143" t="str">
            <v>328256-B21</v>
          </cell>
          <cell r="B1143" t="str">
            <v>PL6500 Xeon/450-2MB Slot 2 Processor Option</v>
          </cell>
          <cell r="C1143" t="str">
            <v>SRVR_OPTS</v>
          </cell>
          <cell r="D1143">
            <v>6000</v>
          </cell>
          <cell r="E1143">
            <v>12087</v>
          </cell>
          <cell r="F1143">
            <v>6180</v>
          </cell>
          <cell r="G1143">
            <v>3581.85</v>
          </cell>
        </row>
        <row r="1144">
          <cell r="A1144" t="str">
            <v>328581-B21</v>
          </cell>
          <cell r="B1144" t="str">
            <v>256MB Buf EDO 50ns (4x64) opt Kit All</v>
          </cell>
          <cell r="C1144" t="str">
            <v>SRVR_OPTS</v>
          </cell>
          <cell r="D1144">
            <v>850</v>
          </cell>
          <cell r="E1144">
            <v>1712</v>
          </cell>
          <cell r="F1144">
            <v>876</v>
          </cell>
          <cell r="G1144">
            <v>447.59</v>
          </cell>
        </row>
        <row r="1145">
          <cell r="A1145" t="str">
            <v>328582-B21</v>
          </cell>
          <cell r="B1145" t="str">
            <v>512Mb Buf EDO 50ns (4x128) Opt Kit All</v>
          </cell>
          <cell r="C1145" t="str">
            <v>SRVR_OPTS</v>
          </cell>
          <cell r="D1145">
            <v>1550</v>
          </cell>
          <cell r="E1145">
            <v>3122</v>
          </cell>
          <cell r="F1145">
            <v>1597</v>
          </cell>
          <cell r="G1145">
            <v>909.43</v>
          </cell>
        </row>
        <row r="1146">
          <cell r="A1146" t="str">
            <v>328583-B21</v>
          </cell>
          <cell r="B1146" t="str">
            <v>1Gb Buf EDO 50ns (4x256) Opt Kit All</v>
          </cell>
          <cell r="C1146" t="str">
            <v>SRVR_OPTS</v>
          </cell>
          <cell r="D1146">
            <v>3500</v>
          </cell>
          <cell r="E1146">
            <v>7051</v>
          </cell>
          <cell r="F1146">
            <v>3605</v>
          </cell>
          <cell r="G1146">
            <v>1814.87</v>
          </cell>
        </row>
        <row r="1147">
          <cell r="A1147" t="str">
            <v>328717-B21</v>
          </cell>
          <cell r="B1147" t="str">
            <v>PL 5500 Xeon/400  512k  Slot 2 Processor Option</v>
          </cell>
          <cell r="C1147" t="str">
            <v>SRVR_OPTS</v>
          </cell>
          <cell r="D1147">
            <v>1300</v>
          </cell>
          <cell r="E1147">
            <v>2619</v>
          </cell>
          <cell r="F1147">
            <v>1339</v>
          </cell>
          <cell r="G1147">
            <v>838.05</v>
          </cell>
        </row>
        <row r="1148">
          <cell r="A1148" t="str">
            <v>328718-B21</v>
          </cell>
          <cell r="B1148" t="str">
            <v>PL 5500 Xeon/400 1MB Slot 2 Processor Option</v>
          </cell>
          <cell r="C1148" t="str">
            <v>SRVR_OPTS</v>
          </cell>
          <cell r="D1148">
            <v>3000</v>
          </cell>
          <cell r="E1148">
            <v>6044</v>
          </cell>
          <cell r="F1148">
            <v>3090</v>
          </cell>
          <cell r="G1148">
            <v>1917.26</v>
          </cell>
        </row>
        <row r="1149">
          <cell r="A1149" t="str">
            <v>328806-B21</v>
          </cell>
          <cell r="B1149" t="str">
            <v>256M SDRAM (2x128) ALL</v>
          </cell>
          <cell r="C1149" t="str">
            <v>SRVR_OPTS</v>
          </cell>
          <cell r="D1149">
            <v>850</v>
          </cell>
          <cell r="E1149">
            <v>1712</v>
          </cell>
          <cell r="F1149">
            <v>876</v>
          </cell>
          <cell r="G1149">
            <v>371.38</v>
          </cell>
        </row>
        <row r="1150">
          <cell r="A1150" t="str">
            <v>328807-B21</v>
          </cell>
          <cell r="B1150" t="str">
            <v>512M SDRAM (2X256) ALL</v>
          </cell>
          <cell r="C1150" t="str">
            <v>SRVR_OPTS</v>
          </cell>
          <cell r="D1150">
            <v>1650</v>
          </cell>
          <cell r="E1150">
            <v>3324</v>
          </cell>
          <cell r="F1150">
            <v>1700</v>
          </cell>
          <cell r="G1150">
            <v>707.65</v>
          </cell>
        </row>
        <row r="1151">
          <cell r="A1151" t="str">
            <v>328808-B21</v>
          </cell>
          <cell r="B1151" t="str">
            <v>1GB SDRAM (2X512) ALL</v>
          </cell>
          <cell r="C1151" t="str">
            <v>SRVR_OPTS</v>
          </cell>
          <cell r="D1151">
            <v>4200</v>
          </cell>
          <cell r="E1151">
            <v>8461</v>
          </cell>
          <cell r="F1151">
            <v>4326</v>
          </cell>
          <cell r="G1151">
            <v>2034.76</v>
          </cell>
        </row>
        <row r="1152">
          <cell r="A1152" t="str">
            <v>328809-B21</v>
          </cell>
          <cell r="B1152" t="str">
            <v>2GB SDRAM (2X1GB) ALL</v>
          </cell>
          <cell r="C1152" t="str">
            <v>SRVR_OPTS</v>
          </cell>
          <cell r="D1152">
            <v>13000</v>
          </cell>
          <cell r="E1152">
            <v>26189</v>
          </cell>
          <cell r="F1152">
            <v>13390</v>
          </cell>
          <cell r="G1152">
            <v>4715.83</v>
          </cell>
        </row>
        <row r="1153">
          <cell r="A1153" t="str">
            <v>328810-B31</v>
          </cell>
          <cell r="B1153" t="str">
            <v>PL8000 RACK=&gt;TOWER KT INTL</v>
          </cell>
          <cell r="C1153" t="str">
            <v>SRVR_OPTS</v>
          </cell>
          <cell r="D1153">
            <v>400</v>
          </cell>
          <cell r="E1153">
            <v>806</v>
          </cell>
          <cell r="F1153">
            <v>412</v>
          </cell>
          <cell r="G1153">
            <v>91.82</v>
          </cell>
        </row>
        <row r="1154">
          <cell r="A1154" t="str">
            <v>328812-B21</v>
          </cell>
          <cell r="B1154" t="str">
            <v>PL6000/7000 Xeon/450-512k Slo2 Processor Option</v>
          </cell>
          <cell r="C1154" t="str">
            <v>SRVR_OPTS</v>
          </cell>
          <cell r="D1154">
            <v>1300</v>
          </cell>
          <cell r="E1154">
            <v>2619</v>
          </cell>
          <cell r="F1154">
            <v>1339</v>
          </cell>
          <cell r="G1154">
            <v>910.8</v>
          </cell>
        </row>
        <row r="1155">
          <cell r="A1155" t="str">
            <v>328813-B21</v>
          </cell>
          <cell r="B1155" t="str">
            <v>PL6000/7000 Xeon/450-1MB Slot 2 Processor Option</v>
          </cell>
          <cell r="C1155" t="str">
            <v>SRVR_OPTS</v>
          </cell>
          <cell r="D1155">
            <v>3200</v>
          </cell>
          <cell r="E1155">
            <v>6446</v>
          </cell>
          <cell r="F1155">
            <v>3296</v>
          </cell>
          <cell r="G1155">
            <v>1990.74</v>
          </cell>
        </row>
        <row r="1156">
          <cell r="A1156" t="str">
            <v>328814-B21</v>
          </cell>
          <cell r="B1156" t="str">
            <v>PL6000/7000 Xeon/450-2MB Slot 2 Processor Option</v>
          </cell>
          <cell r="C1156" t="str">
            <v>SRVR_OPTS</v>
          </cell>
          <cell r="D1156">
            <v>5400</v>
          </cell>
          <cell r="E1156">
            <v>10878</v>
          </cell>
          <cell r="F1156">
            <v>5562</v>
          </cell>
          <cell r="G1156">
            <v>3590.8</v>
          </cell>
        </row>
        <row r="1157">
          <cell r="A1157" t="str">
            <v>328819-B21</v>
          </cell>
          <cell r="B1157" t="str">
            <v>Cache Accelerator Kit ALL</v>
          </cell>
          <cell r="C1157" t="str">
            <v>SRVR_OPTS</v>
          </cell>
          <cell r="D1157">
            <v>1500</v>
          </cell>
          <cell r="E1157">
            <v>3022</v>
          </cell>
          <cell r="F1157">
            <v>1545</v>
          </cell>
          <cell r="G1157">
            <v>399.28</v>
          </cell>
        </row>
        <row r="1158">
          <cell r="A1158" t="str">
            <v>328820-B21</v>
          </cell>
          <cell r="B1158" t="str">
            <v>1" WUSCSI2 DRV CAGE ALL</v>
          </cell>
          <cell r="C1158" t="str">
            <v>SRVR_OPTS</v>
          </cell>
          <cell r="D1158">
            <v>409</v>
          </cell>
          <cell r="E1158">
            <v>824</v>
          </cell>
          <cell r="F1158">
            <v>421</v>
          </cell>
          <cell r="G1158">
            <v>185.08</v>
          </cell>
        </row>
        <row r="1159">
          <cell r="A1159" t="str">
            <v>328913-B21</v>
          </cell>
          <cell r="B1159" t="str">
            <v>SCSI Cable Kit (4 devices)</v>
          </cell>
          <cell r="C1159" t="str">
            <v>SRVR_OPTS</v>
          </cell>
          <cell r="D1159">
            <v>80</v>
          </cell>
          <cell r="E1159">
            <v>161</v>
          </cell>
          <cell r="F1159">
            <v>82</v>
          </cell>
          <cell r="G1159">
            <v>28</v>
          </cell>
        </row>
        <row r="1160">
          <cell r="A1160" t="str">
            <v>328948-B21</v>
          </cell>
          <cell r="B1160" t="str">
            <v>Rack to Tower Option  Kit (PL6500 XEON)</v>
          </cell>
          <cell r="C1160" t="str">
            <v>SRVR_OPTS</v>
          </cell>
          <cell r="D1160">
            <v>420</v>
          </cell>
          <cell r="E1160">
            <v>846</v>
          </cell>
          <cell r="F1160">
            <v>433</v>
          </cell>
          <cell r="G1160">
            <v>197.25</v>
          </cell>
        </row>
        <row r="1161">
          <cell r="A1161" t="str">
            <v>328976-B21</v>
          </cell>
          <cell r="B1161" t="str">
            <v>PL5500 Xeon/450 512Kk Slot 2 Processor Option</v>
          </cell>
          <cell r="C1161" t="str">
            <v>SRVR_OPTS</v>
          </cell>
          <cell r="D1161">
            <v>1300</v>
          </cell>
          <cell r="E1161">
            <v>2619</v>
          </cell>
          <cell r="F1161">
            <v>1339</v>
          </cell>
          <cell r="G1161">
            <v>837.33</v>
          </cell>
        </row>
        <row r="1162">
          <cell r="A1162" t="str">
            <v>328977-B21</v>
          </cell>
          <cell r="B1162" t="str">
            <v>PL5500 Xeon/450-1MB Slot 2 Processor Option</v>
          </cell>
          <cell r="C1162" t="str">
            <v>SRVR_OPTS</v>
          </cell>
          <cell r="D1162">
            <v>3000</v>
          </cell>
          <cell r="E1162">
            <v>6044</v>
          </cell>
          <cell r="F1162">
            <v>3090</v>
          </cell>
          <cell r="G1162">
            <v>1917.33</v>
          </cell>
        </row>
        <row r="1163">
          <cell r="A1163" t="str">
            <v>328978-B21</v>
          </cell>
          <cell r="B1163" t="str">
            <v>PL 5500 Xeon/450-2MB Slot 2 Processor option</v>
          </cell>
          <cell r="C1163" t="str">
            <v>SRVR_OPTS</v>
          </cell>
          <cell r="D1163">
            <v>6000</v>
          </cell>
          <cell r="E1163">
            <v>12087</v>
          </cell>
          <cell r="F1163">
            <v>6180</v>
          </cell>
          <cell r="G1163">
            <v>3517.34</v>
          </cell>
        </row>
        <row r="1164">
          <cell r="A1164" t="str">
            <v>332507-B21</v>
          </cell>
          <cell r="B1164" t="str">
            <v>ProSignia 200 P6-300Mhz Processor Option</v>
          </cell>
          <cell r="C1164" t="str">
            <v>SRVR_OPTS</v>
          </cell>
          <cell r="D1164">
            <v>800</v>
          </cell>
          <cell r="E1164">
            <v>1612</v>
          </cell>
          <cell r="F1164">
            <v>824</v>
          </cell>
          <cell r="G1164">
            <v>251.46</v>
          </cell>
        </row>
        <row r="1165">
          <cell r="A1165" t="str">
            <v>333555-B21</v>
          </cell>
          <cell r="B1165" t="str">
            <v>PL2500 PII/333Mhz 512K processor</v>
          </cell>
          <cell r="C1165" t="str">
            <v>SRVR_OPTS</v>
          </cell>
          <cell r="D1165">
            <v>600</v>
          </cell>
          <cell r="E1165">
            <v>1209</v>
          </cell>
          <cell r="F1165">
            <v>618</v>
          </cell>
          <cell r="G1165">
            <v>290.93</v>
          </cell>
        </row>
        <row r="1166">
          <cell r="A1166" t="str">
            <v>338707-B21</v>
          </cell>
          <cell r="B1166" t="str">
            <v>ProLiant 6500 XEON Upgrade Kit - ALL</v>
          </cell>
          <cell r="C1166" t="str">
            <v>SRVR_OPTS</v>
          </cell>
          <cell r="D1166">
            <v>4000</v>
          </cell>
          <cell r="E1166">
            <v>8058</v>
          </cell>
          <cell r="F1166">
            <v>4120</v>
          </cell>
          <cell r="G1166">
            <v>2513.81</v>
          </cell>
        </row>
        <row r="1167">
          <cell r="A1167" t="str">
            <v>338708-B21</v>
          </cell>
          <cell r="B1167" t="str">
            <v>PL6500 Duplex Enabler</v>
          </cell>
          <cell r="C1167" t="str">
            <v>SRVR_OPTS</v>
          </cell>
          <cell r="D1167">
            <v>100</v>
          </cell>
          <cell r="E1167">
            <v>201</v>
          </cell>
          <cell r="F1167">
            <v>103</v>
          </cell>
          <cell r="G1167">
            <v>130.88</v>
          </cell>
        </row>
        <row r="1168">
          <cell r="A1168" t="str">
            <v>338709-B21</v>
          </cell>
          <cell r="B1168" t="str">
            <v>Removable Media Cage (PL6500 XEON)</v>
          </cell>
          <cell r="C1168" t="str">
            <v>SRVR_OPTS</v>
          </cell>
          <cell r="D1168">
            <v>650</v>
          </cell>
          <cell r="E1168">
            <v>1309</v>
          </cell>
          <cell r="F1168">
            <v>670</v>
          </cell>
          <cell r="G1168">
            <v>111.13</v>
          </cell>
        </row>
        <row r="1169">
          <cell r="A1169" t="str">
            <v>338710-B21</v>
          </cell>
          <cell r="B1169" t="str">
            <v>Drive Optimized Cage (PL6500 XEON)</v>
          </cell>
          <cell r="C1169" t="str">
            <v>SRVR_OPTS</v>
          </cell>
          <cell r="D1169">
            <v>650</v>
          </cell>
          <cell r="E1169">
            <v>1309</v>
          </cell>
          <cell r="F1169">
            <v>670</v>
          </cell>
          <cell r="G1169">
            <v>111</v>
          </cell>
        </row>
        <row r="1170">
          <cell r="A1170" t="str">
            <v>341174-B21</v>
          </cell>
          <cell r="B1170" t="str">
            <v>Cable Kit VHDCI/VHDCI (6')</v>
          </cell>
          <cell r="C1170" t="str">
            <v>SRVR_OPTS</v>
          </cell>
          <cell r="D1170">
            <v>60</v>
          </cell>
          <cell r="E1170">
            <v>121</v>
          </cell>
          <cell r="F1170">
            <v>62</v>
          </cell>
          <cell r="G1170">
            <v>35.24</v>
          </cell>
        </row>
        <row r="1171">
          <cell r="A1171" t="str">
            <v>341175-B21</v>
          </cell>
          <cell r="B1171" t="str">
            <v>Cable Kit VHDCI/VHDCI (12')</v>
          </cell>
          <cell r="C1171" t="str">
            <v>SRVR_OPTS</v>
          </cell>
          <cell r="D1171">
            <v>80</v>
          </cell>
          <cell r="E1171">
            <v>160</v>
          </cell>
          <cell r="F1171">
            <v>82</v>
          </cell>
          <cell r="G1171">
            <v>39.64</v>
          </cell>
        </row>
        <row r="1172">
          <cell r="A1172" t="str">
            <v>348757-B21</v>
          </cell>
          <cell r="B1172" t="str">
            <v>64-Bit 2 Channel Ultra Adapter</v>
          </cell>
          <cell r="C1172" t="str">
            <v>SRVR_OPTS</v>
          </cell>
          <cell r="D1172">
            <v>405</v>
          </cell>
          <cell r="E1172">
            <v>816</v>
          </cell>
          <cell r="F1172">
            <v>417</v>
          </cell>
          <cell r="G1172">
            <v>99.21</v>
          </cell>
        </row>
        <row r="1173">
          <cell r="A1173" t="str">
            <v>382157-B21</v>
          </cell>
          <cell r="B1173" t="str">
            <v>PL3000/PL5500  WU2 Drive Cage</v>
          </cell>
          <cell r="C1173" t="str">
            <v>SRVR_OPTS</v>
          </cell>
          <cell r="D1173">
            <v>500</v>
          </cell>
          <cell r="E1173">
            <v>1007</v>
          </cell>
          <cell r="F1173">
            <v>515</v>
          </cell>
          <cell r="G1173">
            <v>202.86</v>
          </cell>
        </row>
        <row r="1174">
          <cell r="A1174" t="str">
            <v>382158-B21</v>
          </cell>
          <cell r="B1174" t="str">
            <v>Ultra-2 (LVD) drive cage (PL3000 PII)</v>
          </cell>
          <cell r="C1174" t="str">
            <v>SRVR_OPTS</v>
          </cell>
          <cell r="D1174">
            <v>550</v>
          </cell>
          <cell r="E1174">
            <v>1108</v>
          </cell>
          <cell r="F1174">
            <v>567</v>
          </cell>
          <cell r="G1174">
            <v>358.83</v>
          </cell>
        </row>
        <row r="1175">
          <cell r="A1175" t="str">
            <v>382159-B21</v>
          </cell>
          <cell r="B1175" t="str">
            <v>PL1600 WU2 Drive Cage</v>
          </cell>
          <cell r="C1175" t="str">
            <v>SRVR_OPTS</v>
          </cell>
          <cell r="D1175">
            <v>315</v>
          </cell>
          <cell r="E1175">
            <v>635</v>
          </cell>
          <cell r="F1175">
            <v>324</v>
          </cell>
          <cell r="G1175">
            <v>159.68</v>
          </cell>
        </row>
        <row r="1176">
          <cell r="A1176" t="str">
            <v>382160-B21</v>
          </cell>
          <cell r="B1176" t="str">
            <v>PL1850R WU2 Drive Cage</v>
          </cell>
          <cell r="C1176" t="str">
            <v>SRVR_OPTS</v>
          </cell>
          <cell r="D1176">
            <v>315</v>
          </cell>
          <cell r="E1176">
            <v>635</v>
          </cell>
          <cell r="F1176">
            <v>324</v>
          </cell>
          <cell r="G1176">
            <v>160.69999999999999</v>
          </cell>
        </row>
        <row r="1177">
          <cell r="A1177" t="str">
            <v>386121-B21</v>
          </cell>
          <cell r="B1177" t="str">
            <v>PL5500 Xeon Redundant Fan Kit</v>
          </cell>
          <cell r="C1177" t="str">
            <v>SRVR_OPTS</v>
          </cell>
          <cell r="D1177">
            <v>200</v>
          </cell>
          <cell r="E1177">
            <v>403</v>
          </cell>
          <cell r="F1177">
            <v>206</v>
          </cell>
          <cell r="G1177">
            <v>71.150000000000006</v>
          </cell>
        </row>
        <row r="1178">
          <cell r="A1178" t="str">
            <v>387798-B21</v>
          </cell>
          <cell r="B1178" t="str">
            <v>Tower to Rack Kit for  PL800 PII 2Pcap</v>
          </cell>
          <cell r="C1178" t="str">
            <v>SRVR_OPTS</v>
          </cell>
          <cell r="D1178">
            <v>420</v>
          </cell>
          <cell r="E1178">
            <v>846</v>
          </cell>
          <cell r="F1178">
            <v>433</v>
          </cell>
          <cell r="G1178">
            <v>131.41999999999999</v>
          </cell>
        </row>
        <row r="1179">
          <cell r="A1179" t="str">
            <v>388255-B21</v>
          </cell>
          <cell r="B1179" t="str">
            <v>PL1850R WU2 (2x1) Drive Cage</v>
          </cell>
          <cell r="C1179" t="str">
            <v>SRVR_OPTS</v>
          </cell>
          <cell r="D1179">
            <v>315</v>
          </cell>
          <cell r="E1179">
            <v>635</v>
          </cell>
          <cell r="F1179">
            <v>324</v>
          </cell>
          <cell r="G1179">
            <v>60.9</v>
          </cell>
        </row>
        <row r="1180">
          <cell r="A1180" t="str">
            <v>388272-B21</v>
          </cell>
          <cell r="B1180" t="str">
            <v>One channel wide Ultra SCSI Controller</v>
          </cell>
          <cell r="C1180" t="str">
            <v>SRVR_OPTS</v>
          </cell>
          <cell r="D1180">
            <v>282</v>
          </cell>
          <cell r="E1180">
            <v>568</v>
          </cell>
          <cell r="F1180">
            <v>290</v>
          </cell>
          <cell r="G1180" t="str">
            <v>N/A</v>
          </cell>
        </row>
        <row r="1181">
          <cell r="A1181" t="str">
            <v>388273-B21</v>
          </cell>
          <cell r="B1181" t="str">
            <v>One channel wide-Ultra Differential Controller</v>
          </cell>
          <cell r="C1181" t="str">
            <v>SRVR_OPTS</v>
          </cell>
          <cell r="D1181">
            <v>577</v>
          </cell>
          <cell r="E1181">
            <v>1162</v>
          </cell>
          <cell r="F1181">
            <v>594</v>
          </cell>
          <cell r="G1181" t="str">
            <v>N/A</v>
          </cell>
        </row>
        <row r="1182">
          <cell r="A1182" t="str">
            <v>388332-B21</v>
          </cell>
          <cell r="B1182" t="str">
            <v>CL 1850 RED CTRL KIT ALL</v>
          </cell>
          <cell r="C1182" t="str">
            <v>SRVR_OPTS</v>
          </cell>
          <cell r="D1182">
            <v>1900</v>
          </cell>
          <cell r="E1182">
            <v>3828</v>
          </cell>
          <cell r="F1182">
            <v>1957</v>
          </cell>
          <cell r="G1182">
            <v>1128.5</v>
          </cell>
        </row>
        <row r="1183">
          <cell r="A1183" t="str">
            <v>388333-B21</v>
          </cell>
          <cell r="B1183" t="str">
            <v>CL 1850 RK-Twr KIT ALL</v>
          </cell>
          <cell r="C1183" t="str">
            <v>SRVR_OPTS</v>
          </cell>
          <cell r="D1183">
            <v>400</v>
          </cell>
          <cell r="E1183">
            <v>806</v>
          </cell>
          <cell r="F1183">
            <v>412</v>
          </cell>
          <cell r="G1183">
            <v>100</v>
          </cell>
        </row>
        <row r="1184">
          <cell r="A1184" t="str">
            <v>388334-B21</v>
          </cell>
          <cell r="B1184" t="str">
            <v>CL 1850 TWR-RK KIT ALL</v>
          </cell>
          <cell r="C1184" t="str">
            <v>SRVR_OPTS</v>
          </cell>
          <cell r="D1184">
            <v>400</v>
          </cell>
          <cell r="E1184">
            <v>806</v>
          </cell>
          <cell r="F1184">
            <v>412</v>
          </cell>
          <cell r="G1184">
            <v>100</v>
          </cell>
        </row>
        <row r="1185">
          <cell r="A1185" t="str">
            <v>388481-B21</v>
          </cell>
          <cell r="B1185" t="str">
            <v>8X DVD ROM OPTION ALL</v>
          </cell>
          <cell r="C1185" t="str">
            <v>SRVR_OPTS</v>
          </cell>
          <cell r="D1185">
            <v>190</v>
          </cell>
          <cell r="E1185">
            <v>383</v>
          </cell>
          <cell r="F1185">
            <v>196</v>
          </cell>
          <cell r="G1185">
            <v>101.54</v>
          </cell>
        </row>
        <row r="1186">
          <cell r="A1186" t="str">
            <v>400046-B21</v>
          </cell>
          <cell r="B1186" t="str">
            <v>Internal/External SCSI Cable Kit for PL400</v>
          </cell>
          <cell r="C1186" t="str">
            <v>SRVR_OPTS</v>
          </cell>
          <cell r="D1186">
            <v>50</v>
          </cell>
          <cell r="E1186">
            <v>101</v>
          </cell>
          <cell r="F1186">
            <v>52</v>
          </cell>
          <cell r="G1186">
            <v>26.7</v>
          </cell>
        </row>
        <row r="1187">
          <cell r="A1187" t="str">
            <v>400736-B21</v>
          </cell>
          <cell r="B1187" t="str">
            <v>Cable option kit for PL800</v>
          </cell>
          <cell r="C1187" t="str">
            <v>SRVR_OPTS</v>
          </cell>
          <cell r="D1187">
            <v>55</v>
          </cell>
          <cell r="E1187">
            <v>111</v>
          </cell>
          <cell r="F1187">
            <v>57</v>
          </cell>
          <cell r="G1187">
            <v>21.6</v>
          </cell>
        </row>
        <row r="1188">
          <cell r="A1188" t="str">
            <v>401231-B21</v>
          </cell>
          <cell r="B1188" t="str">
            <v>HTPGREDP PL8000/PL8500 1150/500 R Power Supply ALL</v>
          </cell>
          <cell r="C1188" t="str">
            <v>SRVR_OPTS</v>
          </cell>
          <cell r="D1188">
            <v>900</v>
          </cell>
          <cell r="E1188">
            <v>1987</v>
          </cell>
          <cell r="F1188">
            <v>927</v>
          </cell>
          <cell r="G1188">
            <v>362.21</v>
          </cell>
        </row>
        <row r="1189">
          <cell r="A1189" t="str">
            <v>401231-B31</v>
          </cell>
          <cell r="B1189" t="str">
            <v>1150/500 RPS Ajx/Atls INTL</v>
          </cell>
          <cell r="C1189" t="str">
            <v>SRVR_OPTS</v>
          </cell>
          <cell r="D1189">
            <v>900</v>
          </cell>
          <cell r="E1189">
            <v>1813</v>
          </cell>
          <cell r="F1189">
            <v>927</v>
          </cell>
          <cell r="G1189">
            <v>322.37</v>
          </cell>
        </row>
        <row r="1190">
          <cell r="A1190" t="str">
            <v>401268-B21</v>
          </cell>
          <cell r="B1190" t="str">
            <v>PL800/16/18/3000 PIII/500-512k Slot 1 Processor Option</v>
          </cell>
          <cell r="C1190" t="str">
            <v>SRVR_OPTS</v>
          </cell>
          <cell r="D1190">
            <v>650</v>
          </cell>
          <cell r="E1190">
            <v>1309</v>
          </cell>
          <cell r="F1190">
            <v>670</v>
          </cell>
          <cell r="G1190">
            <v>206.51</v>
          </cell>
        </row>
        <row r="1191">
          <cell r="A1191" t="str">
            <v>401702-B21</v>
          </cell>
          <cell r="B1191" t="str">
            <v>32-MB 100Mhz unregistered ECC SDRAM DIMM option Kit</v>
          </cell>
          <cell r="C1191" t="str">
            <v>SRVR_OPTS</v>
          </cell>
          <cell r="D1191">
            <v>120</v>
          </cell>
          <cell r="E1191">
            <v>242</v>
          </cell>
          <cell r="F1191">
            <v>124</v>
          </cell>
          <cell r="G1191">
            <v>80.489999999999995</v>
          </cell>
        </row>
        <row r="1192">
          <cell r="A1192" t="str">
            <v>401703-B21</v>
          </cell>
          <cell r="B1192" t="str">
            <v>64-MB 100Mhz unregitered ECC SDRAM DIMM option kit</v>
          </cell>
          <cell r="C1192" t="str">
            <v>SRVR_OPTS</v>
          </cell>
          <cell r="D1192">
            <v>192</v>
          </cell>
          <cell r="E1192">
            <v>387</v>
          </cell>
          <cell r="F1192">
            <v>198</v>
          </cell>
          <cell r="G1192">
            <v>88.42</v>
          </cell>
        </row>
        <row r="1193">
          <cell r="A1193" t="str">
            <v>401704-B21</v>
          </cell>
          <cell r="B1193" t="str">
            <v>128-MB 100Mhz unregistered ECC SDRAM DIMM option kit</v>
          </cell>
          <cell r="C1193" t="str">
            <v>SRVR_OPTS</v>
          </cell>
          <cell r="D1193">
            <v>380</v>
          </cell>
          <cell r="E1193">
            <v>766</v>
          </cell>
          <cell r="F1193">
            <v>391</v>
          </cell>
          <cell r="G1193">
            <v>172.41</v>
          </cell>
        </row>
        <row r="1194">
          <cell r="A1194" t="str">
            <v>401961-B21</v>
          </cell>
          <cell r="B1194" t="str">
            <v>Zeus 8-Way Xon Upg Kt ALL</v>
          </cell>
          <cell r="C1194" t="str">
            <v>SRVR_OPTS</v>
          </cell>
          <cell r="D1194">
            <v>8000</v>
          </cell>
          <cell r="E1194">
            <v>16116</v>
          </cell>
          <cell r="F1194">
            <v>8240</v>
          </cell>
          <cell r="G1194">
            <v>3827.38</v>
          </cell>
        </row>
        <row r="1195">
          <cell r="A1195" t="str">
            <v>401996-B21</v>
          </cell>
          <cell r="B1195" t="str">
            <v>256-MB 100Mhz unregistered ECC SDRAM  DIMM option kit</v>
          </cell>
          <cell r="C1195" t="str">
            <v>SRVR_OPTS</v>
          </cell>
          <cell r="D1195">
            <v>900</v>
          </cell>
          <cell r="E1195">
            <v>1914</v>
          </cell>
          <cell r="F1195">
            <v>927</v>
          </cell>
          <cell r="G1195">
            <v>340.79</v>
          </cell>
        </row>
        <row r="1196">
          <cell r="A1196" t="str">
            <v>480083-021</v>
          </cell>
          <cell r="B1196" t="str">
            <v>ML370 N +1 HPRPS ALL</v>
          </cell>
          <cell r="C1196" t="str">
            <v>SRVR_OPTS</v>
          </cell>
          <cell r="D1196">
            <v>600</v>
          </cell>
          <cell r="E1196">
            <v>1209</v>
          </cell>
          <cell r="F1196">
            <v>618</v>
          </cell>
          <cell r="G1196">
            <v>262.19</v>
          </cell>
        </row>
        <row r="1197">
          <cell r="A1197" t="str">
            <v>100734-022</v>
          </cell>
          <cell r="B1197" t="str">
            <v>ProLiant 5500 2P PIII XEON/500-1MB 256 - EURO version</v>
          </cell>
          <cell r="C1197" t="str">
            <v>SRVR_PROD</v>
          </cell>
          <cell r="D1197">
            <v>11300</v>
          </cell>
          <cell r="E1197">
            <v>23806</v>
          </cell>
          <cell r="F1197">
            <v>11639</v>
          </cell>
          <cell r="G1197">
            <v>6232</v>
          </cell>
        </row>
        <row r="1198">
          <cell r="A1198" t="str">
            <v>100734-023</v>
          </cell>
          <cell r="B1198" t="str">
            <v>PL5500 XN550 2P 1M EURO</v>
          </cell>
          <cell r="C1198" t="str">
            <v>SRVR_PROD</v>
          </cell>
          <cell r="D1198">
            <v>10000</v>
          </cell>
          <cell r="E1198">
            <v>21068</v>
          </cell>
          <cell r="F1198">
            <v>10302</v>
          </cell>
          <cell r="G1198">
            <v>6112</v>
          </cell>
        </row>
        <row r="1199">
          <cell r="A1199" t="str">
            <v>100738-022</v>
          </cell>
          <cell r="B1199" t="str">
            <v>ProLiant 5500R 1P PIII XEON/500-512K 256 M1 - EURO version</v>
          </cell>
          <cell r="C1199" t="str">
            <v>SRVR_PROD</v>
          </cell>
          <cell r="D1199">
            <v>6200</v>
          </cell>
          <cell r="E1199">
            <v>13062</v>
          </cell>
          <cell r="F1199">
            <v>6386</v>
          </cell>
          <cell r="G1199">
            <v>3300</v>
          </cell>
        </row>
        <row r="1200">
          <cell r="A1200" t="str">
            <v>100738-023</v>
          </cell>
          <cell r="B1200" t="str">
            <v>PL5500R X550 512 U2 EURO</v>
          </cell>
          <cell r="C1200" t="str">
            <v>SRVR_PROD</v>
          </cell>
          <cell r="D1200">
            <v>5500</v>
          </cell>
          <cell r="E1200">
            <v>11587</v>
          </cell>
          <cell r="F1200">
            <v>5665</v>
          </cell>
          <cell r="G1200">
            <v>3300</v>
          </cell>
        </row>
        <row r="1201">
          <cell r="A1201" t="str">
            <v>100745-022</v>
          </cell>
          <cell r="B1201" t="str">
            <v>ProLiant 5500R 2P PIII XEON/500-1MB 256 - EURO version</v>
          </cell>
          <cell r="C1201" t="str">
            <v>SRVR_PROD</v>
          </cell>
          <cell r="D1201">
            <v>11800</v>
          </cell>
          <cell r="E1201">
            <v>24860</v>
          </cell>
          <cell r="F1201">
            <v>12154</v>
          </cell>
          <cell r="G1201">
            <v>6272</v>
          </cell>
        </row>
        <row r="1202">
          <cell r="A1202" t="str">
            <v>100745-023</v>
          </cell>
          <cell r="B1202" t="str">
            <v>PL5500R XN550 2P 1M EURO</v>
          </cell>
          <cell r="C1202" t="str">
            <v>SRVR_PROD</v>
          </cell>
          <cell r="D1202">
            <v>10400</v>
          </cell>
          <cell r="E1202">
            <v>21910</v>
          </cell>
          <cell r="F1202">
            <v>10712</v>
          </cell>
          <cell r="G1202">
            <v>6272</v>
          </cell>
        </row>
        <row r="1203">
          <cell r="A1203" t="str">
            <v>100751-022</v>
          </cell>
          <cell r="B1203" t="str">
            <v>ProLiant 5500 1P PIII XEON/500-512K 256 M1 - EURO version</v>
          </cell>
          <cell r="C1203" t="str">
            <v>SRVR_PROD</v>
          </cell>
          <cell r="D1203">
            <v>5700</v>
          </cell>
          <cell r="E1203">
            <v>12009</v>
          </cell>
          <cell r="F1203">
            <v>5871</v>
          </cell>
          <cell r="G1203">
            <v>3381</v>
          </cell>
        </row>
        <row r="1204">
          <cell r="A1204" t="str">
            <v>100751-023</v>
          </cell>
          <cell r="B1204" t="str">
            <v>PL5500 X550 512 U2 EURO</v>
          </cell>
          <cell r="C1204" t="str">
            <v>SRVR_PROD</v>
          </cell>
          <cell r="D1204">
            <v>5100</v>
          </cell>
          <cell r="E1204">
            <v>10745</v>
          </cell>
          <cell r="F1204">
            <v>5255</v>
          </cell>
          <cell r="G1204">
            <v>3382</v>
          </cell>
        </row>
        <row r="1205">
          <cell r="A1205" t="str">
            <v>102118-421</v>
          </cell>
          <cell r="B1205" t="str">
            <v>ML370T01 P667-256 128 EURO</v>
          </cell>
          <cell r="C1205" t="str">
            <v>SRVR_PROD</v>
          </cell>
          <cell r="D1205">
            <v>2660</v>
          </cell>
          <cell r="E1205">
            <v>5872</v>
          </cell>
          <cell r="F1205">
            <v>2740</v>
          </cell>
          <cell r="G1205">
            <v>1473</v>
          </cell>
        </row>
        <row r="1206">
          <cell r="A1206" t="str">
            <v>102119-421</v>
          </cell>
          <cell r="B1206" t="str">
            <v>ML370R01 P667-256 128 EURO</v>
          </cell>
          <cell r="C1206" t="str">
            <v>SRVR_PROD</v>
          </cell>
          <cell r="D1206">
            <v>3060</v>
          </cell>
          <cell r="E1206">
            <v>6756</v>
          </cell>
          <cell r="F1206">
            <v>3152</v>
          </cell>
          <cell r="G1206">
            <v>1523</v>
          </cell>
        </row>
        <row r="1207">
          <cell r="A1207" t="str">
            <v>105740-021</v>
          </cell>
          <cell r="B1207" t="str">
            <v>TaskSmart C2000R EURO</v>
          </cell>
          <cell r="C1207" t="str">
            <v>SRVR_PROD</v>
          </cell>
          <cell r="D1207">
            <v>16499</v>
          </cell>
          <cell r="E1207">
            <v>37847</v>
          </cell>
          <cell r="F1207">
            <v>16993</v>
          </cell>
          <cell r="G1207">
            <v>6818.5</v>
          </cell>
        </row>
        <row r="1208">
          <cell r="A1208" t="str">
            <v>105741-021</v>
          </cell>
          <cell r="B1208" t="str">
            <v>TaskSmart C2000R EURO</v>
          </cell>
          <cell r="C1208" t="str">
            <v>SRVR_PROD</v>
          </cell>
          <cell r="D1208">
            <v>10009</v>
          </cell>
          <cell r="E1208">
            <v>20163</v>
          </cell>
          <cell r="F1208">
            <v>10319</v>
          </cell>
          <cell r="G1208">
            <v>3779.83</v>
          </cell>
        </row>
        <row r="1209">
          <cell r="A1209" t="str">
            <v>105742-021</v>
          </cell>
          <cell r="B1209" t="str">
            <v>TaskSmart C1500R EURO</v>
          </cell>
          <cell r="C1209" t="str">
            <v>SRVR_PROD</v>
          </cell>
          <cell r="D1209">
            <v>6250</v>
          </cell>
          <cell r="E1209">
            <v>14337</v>
          </cell>
          <cell r="F1209">
            <v>6437</v>
          </cell>
          <cell r="G1209">
            <v>2642.34</v>
          </cell>
        </row>
        <row r="1210">
          <cell r="A1210" t="str">
            <v>105742-021</v>
          </cell>
          <cell r="B1210" t="str">
            <v>Tasksmart C1200R EURO</v>
          </cell>
          <cell r="C1210" t="str">
            <v>SRVR_PROD</v>
          </cell>
          <cell r="D1210">
            <v>6250</v>
          </cell>
          <cell r="E1210">
            <v>14337</v>
          </cell>
          <cell r="F1210">
            <v>6437</v>
          </cell>
          <cell r="G1210">
            <v>2642.34</v>
          </cell>
        </row>
        <row r="1211">
          <cell r="A1211" t="str">
            <v>116185-021</v>
          </cell>
          <cell r="B1211" t="str">
            <v>ML350T01 P600-256 M1 EURO</v>
          </cell>
          <cell r="C1211" t="str">
            <v>SRVR_PROD</v>
          </cell>
          <cell r="D1211">
            <v>1650</v>
          </cell>
          <cell r="E1211">
            <v>3775</v>
          </cell>
          <cell r="F1211">
            <v>1701</v>
          </cell>
          <cell r="G1211">
            <v>1246.4000000000001</v>
          </cell>
        </row>
        <row r="1212">
          <cell r="A1212" t="str">
            <v>116185-022</v>
          </cell>
          <cell r="B1212" t="str">
            <v>ML350T01 P600-256 9G EURO</v>
          </cell>
          <cell r="C1212" t="str">
            <v>SRVR_PROD</v>
          </cell>
          <cell r="D1212">
            <v>1950</v>
          </cell>
          <cell r="E1212">
            <v>4437</v>
          </cell>
          <cell r="F1212">
            <v>2010</v>
          </cell>
          <cell r="G1212">
            <v>1435.32</v>
          </cell>
        </row>
        <row r="1213">
          <cell r="A1213" t="str">
            <v>123738-021</v>
          </cell>
          <cell r="B1213" t="str">
            <v>ProLiant 1600R PIII/550 512K 128 M1 - EURO version</v>
          </cell>
          <cell r="C1213" t="str">
            <v>SRVR_PROD</v>
          </cell>
          <cell r="D1213">
            <v>2710</v>
          </cell>
          <cell r="E1213">
            <v>5459</v>
          </cell>
          <cell r="F1213">
            <v>2791</v>
          </cell>
          <cell r="G1213">
            <v>1533.14</v>
          </cell>
        </row>
        <row r="1214">
          <cell r="A1214" t="str">
            <v>123740-021</v>
          </cell>
          <cell r="B1214" t="str">
            <v>ProLiant 1850R PIII/550 512K 64 M1 - EURO version</v>
          </cell>
          <cell r="C1214" t="str">
            <v>SRVR_PROD</v>
          </cell>
          <cell r="D1214">
            <v>3600</v>
          </cell>
          <cell r="E1214">
            <v>7579</v>
          </cell>
          <cell r="F1214">
            <v>3708</v>
          </cell>
          <cell r="G1214">
            <v>1279.72</v>
          </cell>
        </row>
        <row r="1215">
          <cell r="A1215" t="str">
            <v>124707-021</v>
          </cell>
          <cell r="B1215" t="str">
            <v>ProLiant CL1850 PIII/550 EURO</v>
          </cell>
          <cell r="C1215" t="str">
            <v>SRVR_PROD</v>
          </cell>
          <cell r="D1215">
            <v>10900</v>
          </cell>
          <cell r="E1215">
            <v>21958</v>
          </cell>
          <cell r="F1215">
            <v>11310</v>
          </cell>
          <cell r="G1215">
            <v>5204</v>
          </cell>
        </row>
        <row r="1216">
          <cell r="A1216" t="str">
            <v>124708-021</v>
          </cell>
          <cell r="B1216" t="str">
            <v>ProLiant CL1850R PIII/550 EURO</v>
          </cell>
          <cell r="C1216" t="str">
            <v>SRVR_PROD</v>
          </cell>
          <cell r="D1216">
            <v>11300</v>
          </cell>
          <cell r="E1216">
            <v>22764</v>
          </cell>
          <cell r="F1216">
            <v>11649</v>
          </cell>
          <cell r="G1216">
            <v>5224</v>
          </cell>
        </row>
        <row r="1217">
          <cell r="A1217" t="str">
            <v>125498-021</v>
          </cell>
          <cell r="B1217" t="str">
            <v>ProLiant 800 PIII/550 64 M1 - EURO version</v>
          </cell>
          <cell r="C1217" t="str">
            <v>SRVR_PROD</v>
          </cell>
          <cell r="D1217">
            <v>1200</v>
          </cell>
          <cell r="E1217">
            <v>2528</v>
          </cell>
          <cell r="F1217">
            <v>1236</v>
          </cell>
          <cell r="G1217">
            <v>1112</v>
          </cell>
        </row>
        <row r="1218">
          <cell r="A1218" t="str">
            <v>125498-023</v>
          </cell>
          <cell r="B1218" t="str">
            <v>ProLiant 800 PIII/550 64 9G - EURO version</v>
          </cell>
          <cell r="C1218" t="str">
            <v>SRVR_PROD</v>
          </cell>
          <cell r="D1218">
            <v>1470</v>
          </cell>
          <cell r="E1218">
            <v>3097</v>
          </cell>
          <cell r="F1218">
            <v>1514</v>
          </cell>
          <cell r="G1218">
            <v>1265</v>
          </cell>
        </row>
        <row r="1219">
          <cell r="A1219" t="str">
            <v>126747-021</v>
          </cell>
          <cell r="B1219" t="str">
            <v>ProLiant 3000 PIII/550 512K 128 EURO - version</v>
          </cell>
          <cell r="C1219" t="str">
            <v>SRVR_PROD</v>
          </cell>
          <cell r="D1219">
            <v>3275</v>
          </cell>
          <cell r="E1219">
            <v>6894</v>
          </cell>
          <cell r="F1219">
            <v>3373</v>
          </cell>
          <cell r="G1219">
            <v>1769.68</v>
          </cell>
        </row>
        <row r="1220">
          <cell r="A1220" t="str">
            <v>126747-022</v>
          </cell>
          <cell r="B1220" t="str">
            <v>ProLiant 3000 PIII/550 512K 256AR - EURO version</v>
          </cell>
          <cell r="C1220" t="str">
            <v>SRVR_PROD</v>
          </cell>
          <cell r="D1220">
            <v>5025</v>
          </cell>
          <cell r="E1220">
            <v>10578</v>
          </cell>
          <cell r="F1220">
            <v>5176</v>
          </cell>
          <cell r="G1220">
            <v>2468.17</v>
          </cell>
        </row>
        <row r="1221">
          <cell r="A1221" t="str">
            <v>126749-021</v>
          </cell>
          <cell r="B1221" t="str">
            <v>ProLiant 3000R PIII/550 512K 128 - EURO version</v>
          </cell>
          <cell r="C1221" t="str">
            <v>SRVR_PROD</v>
          </cell>
          <cell r="D1221">
            <v>3775</v>
          </cell>
          <cell r="E1221">
            <v>7947</v>
          </cell>
          <cell r="F1221">
            <v>3888</v>
          </cell>
          <cell r="G1221">
            <v>1811.55</v>
          </cell>
        </row>
        <row r="1222">
          <cell r="A1222" t="str">
            <v>126749-022</v>
          </cell>
          <cell r="B1222" t="str">
            <v>ProLiant 3000R PIII/550 512K 256AR - EURO version</v>
          </cell>
          <cell r="C1222" t="str">
            <v>SRVR_PROD</v>
          </cell>
          <cell r="D1222">
            <v>5525</v>
          </cell>
          <cell r="E1222">
            <v>11631</v>
          </cell>
          <cell r="F1222">
            <v>5691</v>
          </cell>
          <cell r="G1222">
            <v>2466.59</v>
          </cell>
        </row>
        <row r="1223">
          <cell r="A1223" t="str">
            <v>127555-021</v>
          </cell>
          <cell r="B1223" t="str">
            <v>PL400 6/550 512 64 EURO</v>
          </cell>
          <cell r="C1223" t="str">
            <v>SRVR_PROD</v>
          </cell>
          <cell r="D1223">
            <v>900</v>
          </cell>
          <cell r="E1223">
            <v>1987</v>
          </cell>
          <cell r="F1223">
            <v>927</v>
          </cell>
          <cell r="G1223">
            <v>794</v>
          </cell>
        </row>
        <row r="1224">
          <cell r="A1224" t="str">
            <v>127555-023</v>
          </cell>
          <cell r="B1224" t="str">
            <v>PL400 6/550 64 9GB EURO</v>
          </cell>
          <cell r="C1224" t="str">
            <v>SRVR_PROD</v>
          </cell>
          <cell r="D1224">
            <v>1150</v>
          </cell>
          <cell r="E1224">
            <v>2539</v>
          </cell>
          <cell r="F1224">
            <v>1185</v>
          </cell>
          <cell r="G1224">
            <v>986.08</v>
          </cell>
        </row>
        <row r="1225">
          <cell r="A1225" t="str">
            <v>128410-031</v>
          </cell>
          <cell r="B1225" t="str">
            <v>ProLiant 1600 PIII/500 256 3X9GB Netware 5</v>
          </cell>
          <cell r="C1225" t="str">
            <v>SRVR_PROD</v>
          </cell>
          <cell r="D1225">
            <v>5400</v>
          </cell>
          <cell r="E1225">
            <v>12386</v>
          </cell>
          <cell r="F1225">
            <v>5564</v>
          </cell>
          <cell r="G1225" t="e">
            <v>#N/A</v>
          </cell>
        </row>
        <row r="1226">
          <cell r="A1226" t="str">
            <v>138662-421</v>
          </cell>
          <cell r="B1226" t="str">
            <v>ML570R01 X700 1P 1M EURO</v>
          </cell>
          <cell r="C1226" t="str">
            <v>SRVR_PROD</v>
          </cell>
          <cell r="D1226">
            <v>7600</v>
          </cell>
          <cell r="E1226">
            <v>17434</v>
          </cell>
          <cell r="F1226">
            <v>7828</v>
          </cell>
          <cell r="G1226">
            <v>4039.55</v>
          </cell>
        </row>
        <row r="1227">
          <cell r="A1227" t="str">
            <v>138665-421</v>
          </cell>
          <cell r="B1227" t="str">
            <v>ML570T01 X700 1P 1M EURO</v>
          </cell>
          <cell r="C1227" t="str">
            <v>SRVR_PROD</v>
          </cell>
          <cell r="D1227">
            <v>7200</v>
          </cell>
          <cell r="E1227">
            <v>16517</v>
          </cell>
          <cell r="F1227">
            <v>7416</v>
          </cell>
          <cell r="G1227">
            <v>4014.16</v>
          </cell>
        </row>
        <row r="1228">
          <cell r="A1228" t="str">
            <v>152843-021</v>
          </cell>
          <cell r="B1228" t="str">
            <v>ML350T01 P600-256 HP EURO</v>
          </cell>
          <cell r="C1228" t="str">
            <v>SRVR_PROD</v>
          </cell>
          <cell r="D1228">
            <v>1950</v>
          </cell>
          <cell r="E1228">
            <v>4424</v>
          </cell>
          <cell r="F1228">
            <v>2010</v>
          </cell>
          <cell r="G1228">
            <v>1300.25</v>
          </cell>
        </row>
        <row r="1229">
          <cell r="A1229" t="str">
            <v>152843-022</v>
          </cell>
          <cell r="B1229" t="str">
            <v>ML350T01 P600-256 9G HP EURO</v>
          </cell>
          <cell r="C1229" t="str">
            <v>SRVR_PROD</v>
          </cell>
          <cell r="D1229">
            <v>2250</v>
          </cell>
          <cell r="E1229">
            <v>5100</v>
          </cell>
          <cell r="F1229">
            <v>2319</v>
          </cell>
          <cell r="G1229">
            <v>1507.8</v>
          </cell>
        </row>
        <row r="1230">
          <cell r="A1230" t="str">
            <v>153636-021</v>
          </cell>
          <cell r="B1230" t="str">
            <v>CPQNEOSVR 150 NC EU EURO</v>
          </cell>
          <cell r="C1230" t="str">
            <v>SRVR_PROD</v>
          </cell>
          <cell r="D1230">
            <v>1399</v>
          </cell>
          <cell r="E1230">
            <v>2818</v>
          </cell>
          <cell r="F1230">
            <v>1441</v>
          </cell>
          <cell r="G1230">
            <v>926.76</v>
          </cell>
        </row>
        <row r="1231">
          <cell r="A1231" t="str">
            <v>153636-022</v>
          </cell>
          <cell r="B1231" t="str">
            <v>CPQNEOSVR 150 56K EU EURO</v>
          </cell>
          <cell r="C1231" t="str">
            <v>SRVR_PROD</v>
          </cell>
          <cell r="D1231">
            <v>1599</v>
          </cell>
          <cell r="E1231">
            <v>3221</v>
          </cell>
          <cell r="F1231">
            <v>1647</v>
          </cell>
          <cell r="G1231">
            <v>1001.76</v>
          </cell>
        </row>
        <row r="1232">
          <cell r="A1232" t="str">
            <v>153636-023</v>
          </cell>
          <cell r="B1232" t="str">
            <v>CPQNEOSVR 150 ISDN EU EURO</v>
          </cell>
          <cell r="C1232" t="str">
            <v>SRVR_PROD</v>
          </cell>
          <cell r="D1232">
            <v>1799</v>
          </cell>
          <cell r="E1232">
            <v>3624</v>
          </cell>
          <cell r="F1232">
            <v>1853</v>
          </cell>
          <cell r="G1232">
            <v>1081.76</v>
          </cell>
        </row>
        <row r="1233">
          <cell r="A1233" t="str">
            <v>155606-421</v>
          </cell>
          <cell r="B1233" t="str">
            <v>ML570R01 X700 2P 2M EURO</v>
          </cell>
          <cell r="C1233" t="str">
            <v>SRVR_PROD</v>
          </cell>
          <cell r="D1233">
            <v>11600</v>
          </cell>
          <cell r="E1233">
            <v>26609</v>
          </cell>
          <cell r="F1233">
            <v>11948</v>
          </cell>
          <cell r="G1233">
            <v>6636.97</v>
          </cell>
        </row>
        <row r="1234">
          <cell r="A1234" t="str">
            <v>155607-421</v>
          </cell>
          <cell r="B1234" t="str">
            <v>ML570T01 X700 2P 2M EURO</v>
          </cell>
          <cell r="C1234" t="str">
            <v>SRVR_PROD</v>
          </cell>
          <cell r="D1234">
            <v>11200</v>
          </cell>
          <cell r="E1234">
            <v>25692</v>
          </cell>
          <cell r="F1234">
            <v>11536</v>
          </cell>
          <cell r="G1234">
            <v>6611.58</v>
          </cell>
        </row>
        <row r="1235">
          <cell r="A1235" t="str">
            <v>155617-421</v>
          </cell>
          <cell r="B1235" t="str">
            <v>DL580R01 X700 1P 1M EURO</v>
          </cell>
          <cell r="C1235" t="str">
            <v>SRVR_PROD</v>
          </cell>
          <cell r="D1235">
            <v>8100</v>
          </cell>
          <cell r="E1235">
            <v>18580</v>
          </cell>
          <cell r="F1235">
            <v>8343</v>
          </cell>
          <cell r="G1235">
            <v>3887.13</v>
          </cell>
        </row>
        <row r="1236">
          <cell r="A1236" t="str">
            <v>155618-421</v>
          </cell>
          <cell r="B1236" t="str">
            <v>DL580R01 X700 2P 2M EURO</v>
          </cell>
          <cell r="C1236" t="str">
            <v>SRVR_PROD</v>
          </cell>
          <cell r="D1236">
            <v>12100</v>
          </cell>
          <cell r="E1236">
            <v>27757</v>
          </cell>
          <cell r="F1236">
            <v>12463</v>
          </cell>
          <cell r="G1236">
            <v>6484.55</v>
          </cell>
        </row>
        <row r="1237">
          <cell r="A1237" t="str">
            <v>157797-421</v>
          </cell>
          <cell r="B1237" t="str">
            <v>ML330T01 P733-256 M1 EURO</v>
          </cell>
          <cell r="C1237" t="str">
            <v>SRVR_PROD</v>
          </cell>
          <cell r="D1237">
            <v>1699</v>
          </cell>
          <cell r="E1237">
            <v>3751</v>
          </cell>
          <cell r="F1237">
            <v>1750</v>
          </cell>
          <cell r="G1237">
            <v>1104.7</v>
          </cell>
        </row>
        <row r="1238">
          <cell r="A1238" t="str">
            <v>157797-422</v>
          </cell>
          <cell r="B1238" t="str">
            <v>ML330T01 P733-256 9G EURO</v>
          </cell>
          <cell r="C1238" t="str">
            <v>SRVR_PROD</v>
          </cell>
          <cell r="D1238">
            <v>1999</v>
          </cell>
          <cell r="E1238">
            <v>4412</v>
          </cell>
          <cell r="F1238">
            <v>2059</v>
          </cell>
          <cell r="G1238">
            <v>1307.7</v>
          </cell>
        </row>
        <row r="1239">
          <cell r="A1239" t="str">
            <v>157829-421</v>
          </cell>
          <cell r="B1239" t="str">
            <v>DL380R01 P733-256 128 EURO</v>
          </cell>
          <cell r="C1239" t="str">
            <v>SRVR_PROD</v>
          </cell>
          <cell r="D1239">
            <v>4100</v>
          </cell>
          <cell r="E1239">
            <v>8662</v>
          </cell>
          <cell r="F1239">
            <v>4223</v>
          </cell>
          <cell r="G1239">
            <v>1583.53</v>
          </cell>
        </row>
        <row r="1240">
          <cell r="A1240" t="str">
            <v>157830-421</v>
          </cell>
          <cell r="B1240" t="str">
            <v>ML370R01 P733-256 128 EURO</v>
          </cell>
          <cell r="C1240" t="str">
            <v>SRVR_PROD</v>
          </cell>
          <cell r="D1240">
            <v>3360</v>
          </cell>
          <cell r="E1240">
            <v>7418</v>
          </cell>
          <cell r="F1240">
            <v>3461</v>
          </cell>
          <cell r="G1240">
            <v>1567.66</v>
          </cell>
        </row>
        <row r="1241">
          <cell r="A1241" t="str">
            <v>157831-421</v>
          </cell>
          <cell r="B1241" t="str">
            <v>ML370T01 P733-256 128 EURO</v>
          </cell>
          <cell r="C1241" t="str">
            <v>SRVR_PROD</v>
          </cell>
          <cell r="D1241">
            <v>2960</v>
          </cell>
          <cell r="E1241">
            <v>6535</v>
          </cell>
          <cell r="F1241">
            <v>3049</v>
          </cell>
          <cell r="G1241">
            <v>1517.73</v>
          </cell>
        </row>
        <row r="1242">
          <cell r="A1242" t="str">
            <v>158341-021</v>
          </cell>
          <cell r="B1242" t="str">
            <v>ML350T01 P733-256 M1 EURO</v>
          </cell>
          <cell r="C1242" t="str">
            <v>SRVR_PROD</v>
          </cell>
          <cell r="D1242">
            <v>1950</v>
          </cell>
          <cell r="E1242">
            <v>4473</v>
          </cell>
          <cell r="F1242">
            <v>2010</v>
          </cell>
          <cell r="G1242">
            <v>1296.4000000000001</v>
          </cell>
        </row>
        <row r="1243">
          <cell r="A1243" t="str">
            <v>158341-021</v>
          </cell>
          <cell r="B1243" t="str">
            <v>ML350T01 P733-256 M1</v>
          </cell>
          <cell r="C1243" t="str">
            <v>SRVR_PROD</v>
          </cell>
          <cell r="D1243">
            <v>1950</v>
          </cell>
          <cell r="E1243">
            <v>4473</v>
          </cell>
          <cell r="F1243">
            <v>2010</v>
          </cell>
          <cell r="G1243">
            <v>1296.4000000000001</v>
          </cell>
        </row>
        <row r="1244">
          <cell r="A1244" t="str">
            <v>158341-022</v>
          </cell>
          <cell r="B1244" t="str">
            <v>ML350T01 P733-256 9G EURO</v>
          </cell>
          <cell r="C1244" t="str">
            <v>SRVR_PROD</v>
          </cell>
          <cell r="D1244">
            <v>2250</v>
          </cell>
          <cell r="E1244">
            <v>5161</v>
          </cell>
          <cell r="F1244">
            <v>2319</v>
          </cell>
          <cell r="G1244">
            <v>1485.32</v>
          </cell>
        </row>
        <row r="1245">
          <cell r="A1245" t="str">
            <v>158341-022</v>
          </cell>
          <cell r="B1245" t="str">
            <v>ML350T01 P733-256 9G</v>
          </cell>
          <cell r="C1245" t="str">
            <v>SRVR_PROD</v>
          </cell>
          <cell r="D1245">
            <v>2250</v>
          </cell>
          <cell r="E1245">
            <v>5161</v>
          </cell>
          <cell r="F1245">
            <v>2319</v>
          </cell>
          <cell r="G1245">
            <v>1485.32</v>
          </cell>
        </row>
        <row r="1246">
          <cell r="A1246" t="str">
            <v>158343-021</v>
          </cell>
          <cell r="B1246" t="str">
            <v>ML350T01 P733-256 M1 HP EURO</v>
          </cell>
          <cell r="C1246" t="str">
            <v>SRVR_PROD</v>
          </cell>
          <cell r="D1246">
            <v>2250</v>
          </cell>
          <cell r="E1246">
            <v>5161</v>
          </cell>
          <cell r="F1246">
            <v>2319</v>
          </cell>
          <cell r="G1246">
            <v>1350.25</v>
          </cell>
        </row>
        <row r="1247">
          <cell r="A1247" t="str">
            <v>158343-021</v>
          </cell>
          <cell r="B1247" t="str">
            <v>ML350T01 P733-256 M1 HP</v>
          </cell>
          <cell r="C1247" t="str">
            <v>SRVR_PROD</v>
          </cell>
          <cell r="D1247">
            <v>2250</v>
          </cell>
          <cell r="E1247">
            <v>5161</v>
          </cell>
          <cell r="F1247">
            <v>2319</v>
          </cell>
          <cell r="G1247">
            <v>1350.25</v>
          </cell>
        </row>
        <row r="1248">
          <cell r="A1248" t="str">
            <v>158343-022</v>
          </cell>
          <cell r="B1248" t="str">
            <v>ML350T01 P733-256 9G HP EURO</v>
          </cell>
          <cell r="C1248" t="str">
            <v>SRVR_PROD</v>
          </cell>
          <cell r="D1248">
            <v>2550</v>
          </cell>
          <cell r="E1248">
            <v>5849</v>
          </cell>
          <cell r="F1248">
            <v>2628</v>
          </cell>
          <cell r="G1248">
            <v>1557.8</v>
          </cell>
        </row>
        <row r="1249">
          <cell r="A1249" t="str">
            <v>158343-022</v>
          </cell>
          <cell r="B1249" t="str">
            <v>ML350T01 P733-256 9G HP</v>
          </cell>
          <cell r="C1249" t="str">
            <v>SRVR_PROD</v>
          </cell>
          <cell r="D1249">
            <v>2550</v>
          </cell>
          <cell r="E1249">
            <v>5849</v>
          </cell>
          <cell r="F1249">
            <v>2628</v>
          </cell>
          <cell r="G1249">
            <v>1557.8</v>
          </cell>
        </row>
        <row r="1250">
          <cell r="A1250" t="str">
            <v>158976-021</v>
          </cell>
          <cell r="B1250" t="str">
            <v>PL8000 X700-1M 2P 1G EURO</v>
          </cell>
          <cell r="C1250" t="str">
            <v>SRVR_PROD</v>
          </cell>
          <cell r="D1250">
            <v>27000</v>
          </cell>
          <cell r="E1250">
            <v>59608</v>
          </cell>
          <cell r="F1250">
            <v>27810</v>
          </cell>
          <cell r="G1250">
            <v>9707.41</v>
          </cell>
        </row>
        <row r="1251">
          <cell r="A1251" t="str">
            <v>158977-021</v>
          </cell>
          <cell r="B1251" t="str">
            <v>PL8000 X700-2M 4P 2G EURO</v>
          </cell>
          <cell r="C1251" t="str">
            <v>SRVR_PROD</v>
          </cell>
          <cell r="D1251">
            <v>46550</v>
          </cell>
          <cell r="E1251">
            <v>102769</v>
          </cell>
          <cell r="F1251">
            <v>47947</v>
          </cell>
          <cell r="G1251">
            <v>16378.69</v>
          </cell>
        </row>
        <row r="1252">
          <cell r="A1252" t="str">
            <v>159378-021</v>
          </cell>
          <cell r="B1252" t="str">
            <v>PL8500R X700-2M 4P 2G EURO</v>
          </cell>
          <cell r="C1252" t="str">
            <v>SRVR_PROD</v>
          </cell>
          <cell r="D1252">
            <v>40550</v>
          </cell>
          <cell r="E1252">
            <v>89522</v>
          </cell>
          <cell r="F1252">
            <v>41767</v>
          </cell>
          <cell r="G1252">
            <v>16101.72</v>
          </cell>
        </row>
        <row r="1253">
          <cell r="A1253" t="str">
            <v>159380-021</v>
          </cell>
          <cell r="B1253" t="str">
            <v>PL8500R X700-1M 2P 1G EURO</v>
          </cell>
          <cell r="C1253" t="str">
            <v>SRVR_PROD</v>
          </cell>
          <cell r="D1253">
            <v>21000</v>
          </cell>
          <cell r="E1253">
            <v>46361</v>
          </cell>
          <cell r="F1253">
            <v>21630</v>
          </cell>
          <cell r="G1253">
            <v>8831.08</v>
          </cell>
        </row>
        <row r="1254">
          <cell r="A1254" t="str">
            <v>159843-021</v>
          </cell>
          <cell r="B1254" t="str">
            <v>ML350T01 P866 M1HP EURO</v>
          </cell>
          <cell r="C1254" t="str">
            <v>SRVR_PROD</v>
          </cell>
          <cell r="D1254">
            <v>2850</v>
          </cell>
          <cell r="E1254">
            <v>6538</v>
          </cell>
          <cell r="F1254">
            <v>2937</v>
          </cell>
          <cell r="G1254">
            <v>1653.25</v>
          </cell>
        </row>
        <row r="1255">
          <cell r="A1255" t="str">
            <v>159843-022</v>
          </cell>
          <cell r="B1255" t="str">
            <v>ML350T01 P866 9GHP EURO</v>
          </cell>
          <cell r="C1255" t="str">
            <v>SRVR_PROD</v>
          </cell>
          <cell r="D1255">
            <v>3150</v>
          </cell>
          <cell r="E1255">
            <v>7226</v>
          </cell>
          <cell r="F1255">
            <v>3246</v>
          </cell>
          <cell r="G1255">
            <v>1860.8</v>
          </cell>
        </row>
        <row r="1256">
          <cell r="A1256" t="str">
            <v>159844-021</v>
          </cell>
          <cell r="B1256" t="str">
            <v>ML350T01 P866-128 EURO</v>
          </cell>
          <cell r="C1256" t="str">
            <v>SRVR_PROD</v>
          </cell>
          <cell r="D1256">
            <v>2550</v>
          </cell>
          <cell r="E1256">
            <v>5849</v>
          </cell>
          <cell r="F1256">
            <v>2628</v>
          </cell>
          <cell r="G1256">
            <v>1599.4</v>
          </cell>
        </row>
        <row r="1257">
          <cell r="A1257" t="str">
            <v>159844-022</v>
          </cell>
          <cell r="B1257" t="str">
            <v>ML350T01 P866 9G EURO</v>
          </cell>
          <cell r="C1257" t="str">
            <v>SRVR_PROD</v>
          </cell>
          <cell r="D1257">
            <v>2850</v>
          </cell>
          <cell r="E1257">
            <v>6538</v>
          </cell>
          <cell r="F1257">
            <v>2937</v>
          </cell>
          <cell r="G1257">
            <v>1788.32</v>
          </cell>
        </row>
        <row r="1258">
          <cell r="A1258" t="str">
            <v>159845-021</v>
          </cell>
          <cell r="B1258" t="str">
            <v>ML350T01 P800 M1 HP EURO</v>
          </cell>
          <cell r="C1258" t="str">
            <v>SRVR_PROD</v>
          </cell>
          <cell r="D1258">
            <v>2550</v>
          </cell>
          <cell r="E1258">
            <v>5849</v>
          </cell>
          <cell r="F1258">
            <v>2628</v>
          </cell>
          <cell r="G1258">
            <v>1488.25</v>
          </cell>
        </row>
        <row r="1259">
          <cell r="A1259" t="str">
            <v>159845-022</v>
          </cell>
          <cell r="B1259" t="str">
            <v>ML350T01 P800 9G HP EURO</v>
          </cell>
          <cell r="C1259" t="str">
            <v>SRVR_PROD</v>
          </cell>
          <cell r="D1259">
            <v>2850</v>
          </cell>
          <cell r="E1259">
            <v>6538</v>
          </cell>
          <cell r="F1259">
            <v>2937</v>
          </cell>
          <cell r="G1259">
            <v>1695.8</v>
          </cell>
        </row>
        <row r="1260">
          <cell r="A1260" t="str">
            <v>159846-021</v>
          </cell>
          <cell r="B1260" t="str">
            <v>ML350T01 P800-128 EURO</v>
          </cell>
          <cell r="C1260" t="str">
            <v>SRVR_PROD</v>
          </cell>
          <cell r="D1260">
            <v>2250</v>
          </cell>
          <cell r="E1260">
            <v>5161</v>
          </cell>
          <cell r="F1260">
            <v>2319</v>
          </cell>
          <cell r="G1260">
            <v>1434.4</v>
          </cell>
        </row>
        <row r="1261">
          <cell r="A1261" t="str">
            <v>159846-022</v>
          </cell>
          <cell r="B1261" t="str">
            <v>ML350T01 P800-128 9G EURO</v>
          </cell>
          <cell r="C1261" t="str">
            <v>SRVR_PROD</v>
          </cell>
          <cell r="D1261">
            <v>2550</v>
          </cell>
          <cell r="E1261">
            <v>5849</v>
          </cell>
          <cell r="F1261">
            <v>2628</v>
          </cell>
          <cell r="G1261">
            <v>1623.32</v>
          </cell>
        </row>
        <row r="1262">
          <cell r="A1262" t="str">
            <v>160550-421</v>
          </cell>
          <cell r="B1262" t="str">
            <v>ML370T01 P800-256 128</v>
          </cell>
          <cell r="C1262" t="str">
            <v>SRVR_PROD</v>
          </cell>
          <cell r="D1262">
            <v>3260</v>
          </cell>
          <cell r="E1262">
            <v>7197</v>
          </cell>
          <cell r="F1262">
            <v>3340</v>
          </cell>
          <cell r="G1262">
            <v>1646.99</v>
          </cell>
        </row>
        <row r="1263">
          <cell r="A1263" t="str">
            <v>160551-421</v>
          </cell>
          <cell r="B1263" t="str">
            <v>ML370R01 P800-256 128 EURO</v>
          </cell>
          <cell r="C1263" t="str">
            <v>SRVR_PROD</v>
          </cell>
          <cell r="D1263">
            <v>3660</v>
          </cell>
          <cell r="E1263">
            <v>8080</v>
          </cell>
          <cell r="F1263">
            <v>3843</v>
          </cell>
          <cell r="G1263">
            <v>1705.66</v>
          </cell>
        </row>
        <row r="1264">
          <cell r="A1264" t="str">
            <v>160553-421</v>
          </cell>
          <cell r="B1264" t="str">
            <v>DL380R01 P800-256 128 EURO</v>
          </cell>
          <cell r="C1264" t="str">
            <v>SRVR_PROD</v>
          </cell>
          <cell r="D1264">
            <v>4400</v>
          </cell>
          <cell r="E1264">
            <v>9715</v>
          </cell>
          <cell r="F1264">
            <v>4605</v>
          </cell>
          <cell r="G1264">
            <v>1721.53</v>
          </cell>
        </row>
        <row r="1265">
          <cell r="A1265" t="str">
            <v>161060-421</v>
          </cell>
          <cell r="B1265" t="str">
            <v>ML370T01 P866-256 128</v>
          </cell>
          <cell r="C1265" t="str">
            <v>SRVR_PROD</v>
          </cell>
          <cell r="D1265">
            <v>3560</v>
          </cell>
          <cell r="E1265">
            <v>7859</v>
          </cell>
          <cell r="F1265">
            <v>3667</v>
          </cell>
          <cell r="G1265">
            <v>1821</v>
          </cell>
        </row>
        <row r="1266">
          <cell r="A1266" t="str">
            <v>161061-421</v>
          </cell>
          <cell r="B1266" t="str">
            <v>ML370R01 P866-256 128</v>
          </cell>
          <cell r="C1266" t="str">
            <v>SRVR_PROD</v>
          </cell>
          <cell r="D1266">
            <v>3960</v>
          </cell>
          <cell r="E1266">
            <v>8743</v>
          </cell>
          <cell r="F1266">
            <v>4152</v>
          </cell>
          <cell r="G1266">
            <v>1870.66</v>
          </cell>
        </row>
        <row r="1267">
          <cell r="A1267" t="str">
            <v>161062-421</v>
          </cell>
          <cell r="B1267" t="str">
            <v>DL380R01 P866-256 128 EURO</v>
          </cell>
          <cell r="C1267" t="str">
            <v>SRVR_PROD</v>
          </cell>
          <cell r="D1267">
            <v>4700</v>
          </cell>
          <cell r="E1267">
            <v>10376</v>
          </cell>
          <cell r="F1267">
            <v>4914</v>
          </cell>
          <cell r="G1267">
            <v>1886.53</v>
          </cell>
        </row>
        <row r="1268">
          <cell r="A1268" t="str">
            <v>161080-421</v>
          </cell>
          <cell r="B1268" t="str">
            <v>DL360R01 P800 256 128 EURO</v>
          </cell>
          <cell r="C1268" t="str">
            <v>SRVR_PROD</v>
          </cell>
          <cell r="D1268">
            <v>4300</v>
          </cell>
          <cell r="E1268">
            <v>9494</v>
          </cell>
          <cell r="F1268">
            <v>4502</v>
          </cell>
          <cell r="G1268">
            <v>1826.86</v>
          </cell>
        </row>
        <row r="1269">
          <cell r="A1269" t="str">
            <v>161132-021</v>
          </cell>
          <cell r="B1269" t="str">
            <v>TaskSmart C1200R RPS EURO</v>
          </cell>
          <cell r="C1269" t="str">
            <v>SRVR_PROD</v>
          </cell>
          <cell r="D1269">
            <v>6550</v>
          </cell>
          <cell r="E1269">
            <v>15025</v>
          </cell>
          <cell r="F1269">
            <v>6746</v>
          </cell>
          <cell r="G1269">
            <v>2681.43</v>
          </cell>
        </row>
        <row r="1270">
          <cell r="A1270" t="str">
            <v>161133-021</v>
          </cell>
          <cell r="B1270" t="str">
            <v>TaskSmart C1500R RPS EURO</v>
          </cell>
          <cell r="C1270" t="str">
            <v>SRVR_PROD</v>
          </cell>
          <cell r="D1270">
            <v>10309</v>
          </cell>
          <cell r="E1270">
            <v>20767</v>
          </cell>
          <cell r="F1270">
            <v>10628</v>
          </cell>
          <cell r="G1270">
            <v>3787.57</v>
          </cell>
        </row>
        <row r="1271">
          <cell r="A1271" t="str">
            <v>161148-021</v>
          </cell>
          <cell r="B1271" t="str">
            <v>ML530T01 X800-256 128 EURO</v>
          </cell>
          <cell r="C1271" t="str">
            <v>SRVR_PROD</v>
          </cell>
          <cell r="D1271">
            <v>3700</v>
          </cell>
          <cell r="E1271">
            <v>8168</v>
          </cell>
          <cell r="F1271">
            <v>3811</v>
          </cell>
          <cell r="G1271">
            <v>2382.04</v>
          </cell>
        </row>
        <row r="1272">
          <cell r="A1272" t="str">
            <v>161148-021</v>
          </cell>
          <cell r="B1272" t="str">
            <v>ML530T X800-256  (ProLiant ML530)</v>
          </cell>
          <cell r="C1272" t="str">
            <v>SRVR_PROD</v>
          </cell>
          <cell r="D1272">
            <v>3700</v>
          </cell>
          <cell r="E1272">
            <v>8168</v>
          </cell>
          <cell r="F1272">
            <v>3811</v>
          </cell>
          <cell r="G1272">
            <v>2382.04</v>
          </cell>
        </row>
        <row r="1273">
          <cell r="A1273" t="str">
            <v>161149-021</v>
          </cell>
          <cell r="B1273" t="str">
            <v>ML530R01 X800-256 128 EURO</v>
          </cell>
          <cell r="C1273" t="str">
            <v>SRVR_PROD</v>
          </cell>
          <cell r="D1273">
            <v>4100</v>
          </cell>
          <cell r="E1273">
            <v>9052</v>
          </cell>
          <cell r="F1273">
            <v>4223</v>
          </cell>
          <cell r="G1273">
            <v>2407</v>
          </cell>
        </row>
        <row r="1274">
          <cell r="A1274" t="str">
            <v>161150-021</v>
          </cell>
          <cell r="B1274" t="str">
            <v>ML530T01 X866-256 128</v>
          </cell>
          <cell r="C1274" t="str">
            <v>SRVR_PROD</v>
          </cell>
          <cell r="D1274">
            <v>4000</v>
          </cell>
          <cell r="E1274">
            <v>8831</v>
          </cell>
          <cell r="F1274">
            <v>4120</v>
          </cell>
          <cell r="G1274">
            <v>2536</v>
          </cell>
        </row>
        <row r="1275">
          <cell r="A1275" t="str">
            <v>161151-021</v>
          </cell>
          <cell r="B1275" t="str">
            <v>ML530R01 X866-256 128</v>
          </cell>
          <cell r="C1275" t="str">
            <v>SRVR_PROD</v>
          </cell>
          <cell r="D1275">
            <v>4400</v>
          </cell>
          <cell r="E1275">
            <v>9715</v>
          </cell>
          <cell r="F1275">
            <v>4532</v>
          </cell>
          <cell r="G1275">
            <v>2572</v>
          </cell>
        </row>
        <row r="1276">
          <cell r="A1276" t="str">
            <v>161219-421</v>
          </cell>
          <cell r="B1276" t="str">
            <v>DL360R01 P550 256 128 EURO</v>
          </cell>
          <cell r="C1276" t="str">
            <v>SRVR_PROD</v>
          </cell>
          <cell r="D1276">
            <v>3500</v>
          </cell>
          <cell r="E1276">
            <v>7727</v>
          </cell>
          <cell r="F1276">
            <v>3678</v>
          </cell>
          <cell r="G1276">
            <v>1645</v>
          </cell>
        </row>
        <row r="1277">
          <cell r="A1277" t="str">
            <v>164607-021</v>
          </cell>
          <cell r="B1277" t="str">
            <v>CL380 6/800 CLUSTER EURO</v>
          </cell>
          <cell r="C1277" t="str">
            <v>SRVR_PROD</v>
          </cell>
          <cell r="D1277">
            <v>12900</v>
          </cell>
          <cell r="E1277">
            <v>29592</v>
          </cell>
          <cell r="F1277">
            <v>13287</v>
          </cell>
          <cell r="G1277">
            <v>5986.28</v>
          </cell>
        </row>
        <row r="1278">
          <cell r="A1278" t="str">
            <v>164608-021</v>
          </cell>
          <cell r="B1278" t="str">
            <v>CL380 6/800R CLUSTER EURO</v>
          </cell>
          <cell r="C1278" t="str">
            <v>SRVR_PROD</v>
          </cell>
          <cell r="D1278">
            <v>12900</v>
          </cell>
          <cell r="E1278">
            <v>29592</v>
          </cell>
          <cell r="F1278">
            <v>13287</v>
          </cell>
          <cell r="G1278">
            <v>6003.93</v>
          </cell>
        </row>
        <row r="1279">
          <cell r="A1279" t="str">
            <v>168758-021</v>
          </cell>
          <cell r="B1279" t="str">
            <v>PL8500R X700-2M 8P 4G EURO</v>
          </cell>
          <cell r="C1279" t="str">
            <v>SRVR_PROD</v>
          </cell>
          <cell r="D1279">
            <v>70000</v>
          </cell>
          <cell r="E1279">
            <v>154538</v>
          </cell>
          <cell r="F1279">
            <v>72100</v>
          </cell>
          <cell r="G1279">
            <v>28075.919999999998</v>
          </cell>
        </row>
        <row r="1280">
          <cell r="A1280" t="str">
            <v>171469-421</v>
          </cell>
          <cell r="B1280" t="str">
            <v>ML330T01 P667-256 M1 EURO</v>
          </cell>
          <cell r="C1280" t="str">
            <v>SRVR_PROD</v>
          </cell>
          <cell r="D1280">
            <v>1399</v>
          </cell>
          <cell r="E1280">
            <v>3088</v>
          </cell>
          <cell r="F1280">
            <v>1441</v>
          </cell>
          <cell r="G1280">
            <v>1061.7</v>
          </cell>
        </row>
        <row r="1281">
          <cell r="A1281" t="str">
            <v>171469-422</v>
          </cell>
          <cell r="B1281" t="str">
            <v>ML330T01 P667-256 9G EURO</v>
          </cell>
          <cell r="C1281" t="str">
            <v>SRVR_PROD</v>
          </cell>
          <cell r="D1281">
            <v>1699</v>
          </cell>
          <cell r="E1281">
            <v>3751</v>
          </cell>
          <cell r="F1281">
            <v>1750</v>
          </cell>
          <cell r="G1281">
            <v>1263.7</v>
          </cell>
        </row>
        <row r="1282">
          <cell r="A1282" t="str">
            <v>174076-021</v>
          </cell>
          <cell r="B1282" t="str">
            <v>PL8000 X700-2M 8P 4G EURO</v>
          </cell>
          <cell r="C1282" t="str">
            <v>SRVR_PROD</v>
          </cell>
          <cell r="D1282">
            <v>75000</v>
          </cell>
          <cell r="E1282">
            <v>165577</v>
          </cell>
          <cell r="F1282">
            <v>77250</v>
          </cell>
          <cell r="G1282">
            <v>26889.55</v>
          </cell>
        </row>
        <row r="1283">
          <cell r="A1283" t="str">
            <v>178249-421</v>
          </cell>
          <cell r="B1283" t="str">
            <v>TaskSmart C600 EURO</v>
          </cell>
          <cell r="C1283" t="str">
            <v>SRVR_PROD</v>
          </cell>
          <cell r="D1283">
            <v>4450</v>
          </cell>
          <cell r="E1283">
            <v>10207</v>
          </cell>
          <cell r="F1283">
            <v>4501</v>
          </cell>
          <cell r="G1283">
            <v>2244.06</v>
          </cell>
        </row>
        <row r="1284">
          <cell r="A1284" t="str">
            <v>178250-421</v>
          </cell>
          <cell r="B1284" t="str">
            <v>TaskSmart C900 EURO</v>
          </cell>
          <cell r="C1284" t="str">
            <v>SRVR_PROD</v>
          </cell>
          <cell r="D1284">
            <v>5915</v>
          </cell>
          <cell r="E1284">
            <v>13568</v>
          </cell>
          <cell r="F1284">
            <v>6009</v>
          </cell>
          <cell r="G1284">
            <v>3101.06</v>
          </cell>
        </row>
        <row r="1285">
          <cell r="A1285" t="str">
            <v>195293-421</v>
          </cell>
          <cell r="B1285" t="str">
            <v>ML370T01 P600-256 128 EURO</v>
          </cell>
          <cell r="C1285" t="str">
            <v>SRVR_PROD</v>
          </cell>
          <cell r="D1285">
            <v>2500</v>
          </cell>
          <cell r="E1285">
            <v>5519</v>
          </cell>
          <cell r="F1285">
            <v>2575</v>
          </cell>
          <cell r="G1285">
            <v>1459.01</v>
          </cell>
        </row>
        <row r="1286">
          <cell r="A1286" t="str">
            <v>195294-421</v>
          </cell>
          <cell r="B1286" t="str">
            <v>ML370R01 P600-256 128 EURO</v>
          </cell>
          <cell r="C1286" t="str">
            <v>SRVR_PROD</v>
          </cell>
          <cell r="D1286">
            <v>2900</v>
          </cell>
          <cell r="E1286">
            <v>6401</v>
          </cell>
          <cell r="F1286">
            <v>3060</v>
          </cell>
          <cell r="G1286">
            <v>1516.83</v>
          </cell>
        </row>
        <row r="1287">
          <cell r="A1287" t="str">
            <v>195332-421</v>
          </cell>
          <cell r="B1287" t="str">
            <v>DL380R01 P667-256 128 EURO</v>
          </cell>
          <cell r="C1287" t="str">
            <v>SRVR_PROD</v>
          </cell>
          <cell r="D1287">
            <v>3900</v>
          </cell>
          <cell r="E1287">
            <v>8610</v>
          </cell>
          <cell r="F1287">
            <v>4090</v>
          </cell>
          <cell r="G1287">
            <v>1537.69</v>
          </cell>
        </row>
        <row r="1288">
          <cell r="A1288" t="str">
            <v>303800-021</v>
          </cell>
          <cell r="B1288" t="str">
            <v>PL8000 XN550 2P 512 256 EURO</v>
          </cell>
          <cell r="C1288" t="str">
            <v>SRVR_PROD</v>
          </cell>
          <cell r="D1288">
            <v>20000</v>
          </cell>
          <cell r="E1288">
            <v>42103</v>
          </cell>
          <cell r="F1288">
            <v>20600</v>
          </cell>
          <cell r="G1288">
            <v>7859.31</v>
          </cell>
        </row>
        <row r="1289">
          <cell r="A1289" t="str">
            <v>303850-021</v>
          </cell>
          <cell r="B1289" t="str">
            <v>PL8000 XN550 2P 1M 1G EURO</v>
          </cell>
          <cell r="C1289" t="str">
            <v>SRVR_PROD</v>
          </cell>
          <cell r="D1289">
            <v>28000</v>
          </cell>
          <cell r="E1289">
            <v>58944</v>
          </cell>
          <cell r="F1289">
            <v>28767</v>
          </cell>
          <cell r="G1289">
            <v>11146.18</v>
          </cell>
        </row>
        <row r="1290">
          <cell r="A1290" t="str">
            <v>303900-021</v>
          </cell>
          <cell r="B1290" t="str">
            <v>PL8000 XN550 4P 2M 2G EURO</v>
          </cell>
          <cell r="C1290" t="str">
            <v>SRVR_PROD</v>
          </cell>
          <cell r="D1290">
            <v>46550</v>
          </cell>
          <cell r="E1290">
            <v>101125</v>
          </cell>
          <cell r="F1290">
            <v>47875</v>
          </cell>
          <cell r="G1290">
            <v>22675.279999999999</v>
          </cell>
        </row>
        <row r="1291">
          <cell r="A1291" t="str">
            <v>303950-021</v>
          </cell>
          <cell r="B1291" t="str">
            <v>PL8000 XN550 8P 2M 4G EURO</v>
          </cell>
          <cell r="C1291" t="str">
            <v>SRVR_PROD</v>
          </cell>
          <cell r="D1291">
            <v>75900</v>
          </cell>
          <cell r="E1291">
            <v>167564</v>
          </cell>
          <cell r="F1291">
            <v>78177</v>
          </cell>
          <cell r="G1291">
            <v>40591.279999999999</v>
          </cell>
        </row>
        <row r="1292">
          <cell r="A1292" t="str">
            <v>323300-021</v>
          </cell>
          <cell r="B1292" t="str">
            <v>PL8500R XN550 4P 2M 2G EURO</v>
          </cell>
          <cell r="C1292" t="str">
            <v>SRVR_PROD</v>
          </cell>
          <cell r="D1292">
            <v>40550</v>
          </cell>
          <cell r="E1292">
            <v>88484</v>
          </cell>
          <cell r="F1292">
            <v>41839</v>
          </cell>
          <cell r="G1292">
            <v>21863.99</v>
          </cell>
        </row>
        <row r="1293">
          <cell r="A1293" t="str">
            <v>323350-021</v>
          </cell>
          <cell r="B1293" t="str">
            <v>PL8500R XN550 1P 512 256 EURO</v>
          </cell>
          <cell r="C1293" t="str">
            <v>SRVR_PROD</v>
          </cell>
          <cell r="D1293">
            <v>12555</v>
          </cell>
          <cell r="E1293">
            <v>25292</v>
          </cell>
          <cell r="F1293">
            <v>12932</v>
          </cell>
          <cell r="G1293">
            <v>5757.8</v>
          </cell>
        </row>
        <row r="1294">
          <cell r="A1294" t="str">
            <v>323400-021</v>
          </cell>
          <cell r="B1294" t="str">
            <v>PL8500R XN550 8P 2M 4G EURO</v>
          </cell>
          <cell r="C1294" t="str">
            <v>SRVR_PROD</v>
          </cell>
          <cell r="D1294">
            <v>70000</v>
          </cell>
          <cell r="E1294">
            <v>154538</v>
          </cell>
          <cell r="F1294">
            <v>72173</v>
          </cell>
          <cell r="G1294">
            <v>40586.199999999997</v>
          </cell>
        </row>
        <row r="1295">
          <cell r="A1295" t="str">
            <v>323450-021</v>
          </cell>
          <cell r="B1295" t="str">
            <v>PL8500R XN550 2P 1M 1G EURO</v>
          </cell>
          <cell r="C1295" t="str">
            <v>SRVR_PROD</v>
          </cell>
          <cell r="D1295">
            <v>21000</v>
          </cell>
          <cell r="E1295">
            <v>44242</v>
          </cell>
          <cell r="F1295">
            <v>21630</v>
          </cell>
          <cell r="G1295">
            <v>10334.9</v>
          </cell>
        </row>
        <row r="1296">
          <cell r="A1296" t="str">
            <v>388393-022</v>
          </cell>
          <cell r="B1296" t="str">
            <v>ProLiant 6400R 2P PIII XEON/500-1MB 256 M2 - EURO version</v>
          </cell>
          <cell r="C1296" t="str">
            <v>SRVR_PROD</v>
          </cell>
          <cell r="D1296">
            <v>12700</v>
          </cell>
          <cell r="E1296">
            <v>25584</v>
          </cell>
          <cell r="F1296">
            <v>13081</v>
          </cell>
          <cell r="G1296">
            <v>6690.6</v>
          </cell>
        </row>
        <row r="1297">
          <cell r="A1297" t="str">
            <v>388393-023</v>
          </cell>
          <cell r="B1297" t="str">
            <v>ProLiant 6400R 2P PIII XEON/550 1MB 256MB M1 EURO</v>
          </cell>
          <cell r="C1297" t="str">
            <v>SRVR_PROD</v>
          </cell>
          <cell r="D1297">
            <v>11600</v>
          </cell>
          <cell r="E1297">
            <v>26609</v>
          </cell>
          <cell r="F1297">
            <v>11877</v>
          </cell>
          <cell r="G1297">
            <v>6705.4</v>
          </cell>
        </row>
        <row r="1298">
          <cell r="A1298" t="str">
            <v>388394-022</v>
          </cell>
          <cell r="B1298" t="str">
            <v>ProLiant 6400R 2P PIII XEON/500-2MB 512 M2 - EURO version</v>
          </cell>
          <cell r="C1298" t="str">
            <v>SRVR_PROD</v>
          </cell>
          <cell r="D1298">
            <v>19700</v>
          </cell>
          <cell r="E1298">
            <v>39686</v>
          </cell>
          <cell r="F1298">
            <v>20301</v>
          </cell>
          <cell r="G1298">
            <v>11621.74</v>
          </cell>
        </row>
        <row r="1299">
          <cell r="A1299" t="str">
            <v>388394-023</v>
          </cell>
          <cell r="B1299" t="str">
            <v>ProLiant 6400R 2P PIII XEON/550 2MB 1GB M1 EURO</v>
          </cell>
          <cell r="C1299" t="str">
            <v>SRVR_PROD</v>
          </cell>
          <cell r="D1299">
            <v>18600</v>
          </cell>
          <cell r="E1299">
            <v>41998</v>
          </cell>
          <cell r="F1299">
            <v>19158</v>
          </cell>
          <cell r="G1299">
            <v>11621.75</v>
          </cell>
        </row>
        <row r="1300">
          <cell r="A1300" t="str">
            <v>400092-022</v>
          </cell>
          <cell r="B1300" t="str">
            <v>ProLiant 6400R 1P PIII XEON/500-512K 256 M1 - EURO version</v>
          </cell>
          <cell r="C1300" t="str">
            <v>SRVR_PROD</v>
          </cell>
          <cell r="D1300">
            <v>7000</v>
          </cell>
          <cell r="E1300">
            <v>14102</v>
          </cell>
          <cell r="F1300">
            <v>7220</v>
          </cell>
          <cell r="G1300">
            <v>3839.13</v>
          </cell>
        </row>
        <row r="1301">
          <cell r="A1301" t="str">
            <v>400092-023</v>
          </cell>
          <cell r="B1301" t="str">
            <v>ProLiant 6400R 1P PIII XEON/550 512K 256MB M1 EURO</v>
          </cell>
          <cell r="C1301" t="str">
            <v>SRVR_PROD</v>
          </cell>
          <cell r="D1301">
            <v>6500</v>
          </cell>
          <cell r="E1301">
            <v>14910</v>
          </cell>
          <cell r="F1301">
            <v>6695</v>
          </cell>
          <cell r="G1301">
            <v>3852.94</v>
          </cell>
        </row>
        <row r="1302">
          <cell r="A1302" t="str">
            <v>103381-B31</v>
          </cell>
          <cell r="B1302" t="str">
            <v>Enclosure Model 4214 Rack - 14 x 1"drives</v>
          </cell>
          <cell r="C1302" t="str">
            <v>STOR_PROD</v>
          </cell>
          <cell r="D1302">
            <v>2420</v>
          </cell>
          <cell r="E1302">
            <v>4875</v>
          </cell>
          <cell r="F1302">
            <v>2493</v>
          </cell>
          <cell r="G1302">
            <v>1367.93</v>
          </cell>
        </row>
        <row r="1303">
          <cell r="A1303" t="str">
            <v>103541-021</v>
          </cell>
          <cell r="B1303" t="str">
            <v>AC Power Cord 13-20 Amp - C. Europe</v>
          </cell>
          <cell r="C1303" t="str">
            <v>STOR_PROD</v>
          </cell>
          <cell r="D1303">
            <v>10</v>
          </cell>
          <cell r="E1303">
            <v>20</v>
          </cell>
          <cell r="F1303">
            <v>10</v>
          </cell>
          <cell r="G1303">
            <v>1.66</v>
          </cell>
        </row>
        <row r="1304">
          <cell r="A1304" t="str">
            <v>103549-B21</v>
          </cell>
          <cell r="B1304" t="str">
            <v>12/24GB DAT Autoloader 8 Cass. Internal</v>
          </cell>
          <cell r="C1304" t="str">
            <v>STOR_PROD</v>
          </cell>
          <cell r="D1304">
            <v>2200</v>
          </cell>
          <cell r="E1304">
            <v>4432</v>
          </cell>
          <cell r="F1304">
            <v>2266</v>
          </cell>
          <cell r="G1304">
            <v>915.93</v>
          </cell>
        </row>
        <row r="1305">
          <cell r="A1305" t="str">
            <v>104761-B21</v>
          </cell>
          <cell r="B1305" t="str">
            <v>ProLiant Storage System RSO/U Tower to Rack Conversion Kit</v>
          </cell>
          <cell r="C1305" t="str">
            <v>STOR_PROD</v>
          </cell>
          <cell r="D1305">
            <v>315</v>
          </cell>
          <cell r="E1305">
            <v>635</v>
          </cell>
          <cell r="F1305">
            <v>324</v>
          </cell>
          <cell r="G1305">
            <v>107.04</v>
          </cell>
        </row>
        <row r="1306">
          <cell r="A1306" t="str">
            <v>110936-B21</v>
          </cell>
          <cell r="B1306" t="str">
            <v>CPU-to-Server Console Cable, 12 Foot</v>
          </cell>
          <cell r="C1306" t="str">
            <v>STOR_PROD</v>
          </cell>
          <cell r="D1306">
            <v>68</v>
          </cell>
          <cell r="E1306">
            <v>137</v>
          </cell>
          <cell r="F1306">
            <v>70</v>
          </cell>
          <cell r="G1306">
            <v>17.899999999999999</v>
          </cell>
        </row>
        <row r="1307">
          <cell r="A1307" t="str">
            <v>110936-B22</v>
          </cell>
          <cell r="B1307" t="str">
            <v>CPU-to-Server Console Cable, 20 Foot</v>
          </cell>
          <cell r="C1307" t="str">
            <v>STOR_PROD</v>
          </cell>
          <cell r="D1307">
            <v>89</v>
          </cell>
          <cell r="E1307">
            <v>179</v>
          </cell>
          <cell r="F1307">
            <v>92</v>
          </cell>
          <cell r="G1307">
            <v>25.6</v>
          </cell>
        </row>
        <row r="1308">
          <cell r="A1308" t="str">
            <v>110936-B23</v>
          </cell>
          <cell r="B1308" t="str">
            <v>CPU-to-Server Console Cable, 40 Foot</v>
          </cell>
          <cell r="C1308" t="str">
            <v>STOR_PROD</v>
          </cell>
          <cell r="D1308">
            <v>116</v>
          </cell>
          <cell r="E1308">
            <v>234</v>
          </cell>
          <cell r="F1308">
            <v>119</v>
          </cell>
          <cell r="G1308">
            <v>36.35</v>
          </cell>
        </row>
        <row r="1309">
          <cell r="A1309" t="str">
            <v>110946-B31</v>
          </cell>
          <cell r="B1309" t="str">
            <v>12/24GB DAT Autoloader 8 Cass. External</v>
          </cell>
          <cell r="C1309" t="str">
            <v>STOR_PROD</v>
          </cell>
          <cell r="D1309">
            <v>2400</v>
          </cell>
          <cell r="E1309">
            <v>4835</v>
          </cell>
          <cell r="F1309">
            <v>2472</v>
          </cell>
          <cell r="G1309">
            <v>1078.6500000000001</v>
          </cell>
        </row>
        <row r="1310">
          <cell r="A1310" t="str">
            <v>113395-B31</v>
          </cell>
          <cell r="B1310" t="str">
            <v>ProLiant Connectivity Kit (FW, SE, VHDCI) for TL895</v>
          </cell>
          <cell r="C1310" t="str">
            <v>STOR_PROD</v>
          </cell>
          <cell r="D1310">
            <v>700</v>
          </cell>
          <cell r="E1310">
            <v>1410</v>
          </cell>
          <cell r="F1310">
            <v>721</v>
          </cell>
          <cell r="G1310">
            <v>352.82</v>
          </cell>
        </row>
        <row r="1311">
          <cell r="A1311" t="str">
            <v>113396-B31</v>
          </cell>
          <cell r="B1311" t="str">
            <v>ProLiant Connectivity Kit (FW, SE, 68Pin) for TL895</v>
          </cell>
          <cell r="C1311" t="str">
            <v>STOR_PROD</v>
          </cell>
          <cell r="D1311">
            <v>700</v>
          </cell>
          <cell r="E1311">
            <v>1410</v>
          </cell>
          <cell r="F1311">
            <v>721</v>
          </cell>
          <cell r="G1311">
            <v>353.99</v>
          </cell>
        </row>
        <row r="1312">
          <cell r="A1312" t="str">
            <v>119826-B31</v>
          </cell>
          <cell r="B1312" t="str">
            <v>Redundant power Supply Opt for enclosure Model 4214X</v>
          </cell>
          <cell r="C1312" t="str">
            <v>STOR_PROD</v>
          </cell>
          <cell r="D1312">
            <v>210</v>
          </cell>
          <cell r="E1312">
            <v>423</v>
          </cell>
          <cell r="F1312">
            <v>216</v>
          </cell>
          <cell r="G1312">
            <v>171.67</v>
          </cell>
        </row>
        <row r="1313">
          <cell r="A1313" t="str">
            <v>119829-B21</v>
          </cell>
          <cell r="B1313" t="str">
            <v>Dual Bus Option for enclosure Model 4214X</v>
          </cell>
          <cell r="C1313" t="str">
            <v>STOR_PROD</v>
          </cell>
          <cell r="D1313">
            <v>500</v>
          </cell>
          <cell r="E1313">
            <v>1146</v>
          </cell>
          <cell r="F1313">
            <v>515</v>
          </cell>
          <cell r="G1313">
            <v>274.44</v>
          </cell>
        </row>
        <row r="1314">
          <cell r="A1314" t="str">
            <v>120186-B21</v>
          </cell>
          <cell r="B1314" t="str">
            <v>StorageWorks 64-Bit / 66Mhz Fibre Channel Host Adapter</v>
          </cell>
          <cell r="C1314" t="str">
            <v>STOR_PROD</v>
          </cell>
          <cell r="D1314">
            <v>1400</v>
          </cell>
          <cell r="E1314">
            <v>2820</v>
          </cell>
          <cell r="F1314">
            <v>1442</v>
          </cell>
          <cell r="G1314">
            <v>323.35000000000002</v>
          </cell>
        </row>
        <row r="1315">
          <cell r="A1315" t="str">
            <v>120206-B31</v>
          </cell>
          <cell r="B1315" t="str">
            <v>Compaq Server Console Switch, 1x2-Port KVM</v>
          </cell>
          <cell r="C1315" t="str">
            <v>STOR_PROD</v>
          </cell>
          <cell r="D1315">
            <v>420</v>
          </cell>
          <cell r="E1315">
            <v>846</v>
          </cell>
          <cell r="F1315">
            <v>433</v>
          </cell>
          <cell r="G1315">
            <v>233</v>
          </cell>
        </row>
        <row r="1316">
          <cell r="A1316" t="str">
            <v>120207-B31</v>
          </cell>
          <cell r="B1316" t="str">
            <v>Rackmountable Flat Panel Monitor TFT 5000R</v>
          </cell>
          <cell r="C1316" t="str">
            <v>STOR_PROD</v>
          </cell>
          <cell r="D1316">
            <v>1550</v>
          </cell>
          <cell r="E1316">
            <v>3122</v>
          </cell>
          <cell r="F1316">
            <v>1597</v>
          </cell>
          <cell r="G1316">
            <v>996.62</v>
          </cell>
        </row>
        <row r="1317">
          <cell r="A1317" t="str">
            <v>120301-003</v>
          </cell>
          <cell r="B1317" t="str">
            <v>Rack Power Cord (10 Pack) - GE/FR/SP</v>
          </cell>
          <cell r="C1317" t="str">
            <v>STOR_PROD</v>
          </cell>
          <cell r="D1317">
            <v>65</v>
          </cell>
          <cell r="E1317">
            <v>131</v>
          </cell>
          <cell r="F1317">
            <v>67</v>
          </cell>
          <cell r="G1317">
            <v>20.3</v>
          </cell>
        </row>
        <row r="1318">
          <cell r="A1318" t="str">
            <v>120663-B21</v>
          </cell>
          <cell r="B1318" t="str">
            <v>Compaq 9142 (42U)Rack Cabinet- Pallet</v>
          </cell>
          <cell r="C1318" t="str">
            <v>STOR_PROD</v>
          </cell>
          <cell r="D1318">
            <v>1248</v>
          </cell>
          <cell r="E1318">
            <v>2514</v>
          </cell>
          <cell r="F1318">
            <v>1285</v>
          </cell>
          <cell r="G1318">
            <v>935.79</v>
          </cell>
        </row>
        <row r="1319">
          <cell r="A1319" t="str">
            <v>120664-B21</v>
          </cell>
          <cell r="B1319" t="str">
            <v>Compaq 9136 (36U)Rack Cabinet- Pallet</v>
          </cell>
          <cell r="C1319" t="str">
            <v>STOR_PROD</v>
          </cell>
          <cell r="D1319">
            <v>1196</v>
          </cell>
          <cell r="E1319">
            <v>2409</v>
          </cell>
          <cell r="F1319">
            <v>1232</v>
          </cell>
          <cell r="G1319">
            <v>895.81</v>
          </cell>
        </row>
        <row r="1320">
          <cell r="A1320" t="str">
            <v>120665-B21</v>
          </cell>
          <cell r="B1320" t="str">
            <v>Compaq 9122 (22U)Rack Cabinet- Pallet</v>
          </cell>
          <cell r="C1320" t="str">
            <v>STOR_PROD</v>
          </cell>
          <cell r="D1320">
            <v>1196</v>
          </cell>
          <cell r="E1320">
            <v>2409</v>
          </cell>
          <cell r="F1320">
            <v>1232</v>
          </cell>
          <cell r="G1320">
            <v>924.05</v>
          </cell>
        </row>
        <row r="1321">
          <cell r="A1321" t="str">
            <v>120669-B21</v>
          </cell>
          <cell r="B1321" t="str">
            <v>Baying/Coupling Kit  (24"/600mm spacing)</v>
          </cell>
          <cell r="C1321" t="str">
            <v>STOR_PROD</v>
          </cell>
          <cell r="D1321">
            <v>95</v>
          </cell>
          <cell r="E1321">
            <v>191</v>
          </cell>
          <cell r="F1321">
            <v>98</v>
          </cell>
          <cell r="G1321">
            <v>19.600000000000001</v>
          </cell>
        </row>
        <row r="1322">
          <cell r="A1322" t="str">
            <v>120670-B21</v>
          </cell>
          <cell r="B1322" t="str">
            <v>Rack 9142 Side Panel Kit</v>
          </cell>
          <cell r="C1322" t="str">
            <v>STOR_PROD</v>
          </cell>
          <cell r="D1322">
            <v>195</v>
          </cell>
          <cell r="E1322">
            <v>393</v>
          </cell>
          <cell r="F1322">
            <v>201</v>
          </cell>
          <cell r="G1322">
            <v>162.5</v>
          </cell>
        </row>
        <row r="1323">
          <cell r="A1323" t="str">
            <v>120671-B21</v>
          </cell>
          <cell r="B1323" t="str">
            <v>Rack 9136 Side Panel Kit</v>
          </cell>
          <cell r="C1323" t="str">
            <v>STOR_PROD</v>
          </cell>
          <cell r="D1323">
            <v>185</v>
          </cell>
          <cell r="E1323">
            <v>373</v>
          </cell>
          <cell r="F1323">
            <v>191</v>
          </cell>
          <cell r="G1323">
            <v>165.98</v>
          </cell>
        </row>
        <row r="1324">
          <cell r="A1324" t="str">
            <v>120672-B21</v>
          </cell>
          <cell r="B1324" t="str">
            <v>Ballast Option Kit</v>
          </cell>
          <cell r="C1324" t="str">
            <v>STOR_PROD</v>
          </cell>
          <cell r="D1324">
            <v>179</v>
          </cell>
          <cell r="E1324">
            <v>361</v>
          </cell>
          <cell r="F1324">
            <v>184</v>
          </cell>
          <cell r="G1324">
            <v>100</v>
          </cell>
        </row>
        <row r="1325">
          <cell r="A1325" t="str">
            <v>120673-B21</v>
          </cell>
          <cell r="B1325" t="str">
            <v>Stabilizer Option Kit</v>
          </cell>
          <cell r="C1325" t="str">
            <v>STOR_PROD</v>
          </cell>
          <cell r="D1325">
            <v>147</v>
          </cell>
          <cell r="E1325">
            <v>296</v>
          </cell>
          <cell r="F1325">
            <v>151</v>
          </cell>
          <cell r="G1325">
            <v>128.55000000000001</v>
          </cell>
        </row>
        <row r="1326">
          <cell r="A1326" t="str">
            <v>120675-B21</v>
          </cell>
          <cell r="B1326" t="str">
            <v>Rack Rail Adapter (25-inch Depth) Kit</v>
          </cell>
          <cell r="C1326" t="str">
            <v>STOR_PROD</v>
          </cell>
          <cell r="D1326">
            <v>63</v>
          </cell>
          <cell r="E1326">
            <v>127</v>
          </cell>
          <cell r="F1326">
            <v>65</v>
          </cell>
          <cell r="G1326">
            <v>17.54</v>
          </cell>
        </row>
        <row r="1327">
          <cell r="A1327" t="str">
            <v>120678-B21</v>
          </cell>
          <cell r="B1327" t="str">
            <v>Fan (220VAC)- Roof Mount</v>
          </cell>
          <cell r="C1327" t="str">
            <v>STOR_PROD</v>
          </cell>
          <cell r="D1327">
            <v>330</v>
          </cell>
          <cell r="E1327">
            <v>665</v>
          </cell>
          <cell r="F1327">
            <v>340</v>
          </cell>
          <cell r="G1327">
            <v>224.56</v>
          </cell>
        </row>
        <row r="1328">
          <cell r="A1328" t="str">
            <v>120679-B21</v>
          </cell>
          <cell r="B1328" t="str">
            <v>Bustle Kit</v>
          </cell>
          <cell r="C1328" t="str">
            <v>STOR_PROD</v>
          </cell>
          <cell r="D1328">
            <v>315</v>
          </cell>
          <cell r="E1328">
            <v>635</v>
          </cell>
          <cell r="F1328">
            <v>324</v>
          </cell>
          <cell r="G1328">
            <v>307.83</v>
          </cell>
        </row>
        <row r="1329">
          <cell r="A1329" t="str">
            <v>120682-B21</v>
          </cell>
          <cell r="B1329" t="str">
            <v>Grounding Rack Option Kit</v>
          </cell>
          <cell r="C1329" t="str">
            <v>STOR_PROD</v>
          </cell>
          <cell r="D1329">
            <v>53</v>
          </cell>
          <cell r="E1329">
            <v>107</v>
          </cell>
          <cell r="F1329">
            <v>55</v>
          </cell>
          <cell r="G1329">
            <v>28.91</v>
          </cell>
        </row>
        <row r="1330">
          <cell r="A1330" t="str">
            <v>120875-B21</v>
          </cell>
          <cell r="B1330" t="str">
            <v>TL891 DLT 35/70 Library, 1 Drive Tower, Fast-Wide SCSI-2 Differential</v>
          </cell>
          <cell r="C1330" t="str">
            <v>STOR_PROD</v>
          </cell>
          <cell r="D1330">
            <v>11610</v>
          </cell>
          <cell r="E1330">
            <v>23388</v>
          </cell>
          <cell r="F1330">
            <v>11958</v>
          </cell>
          <cell r="G1330">
            <v>4788.3</v>
          </cell>
        </row>
        <row r="1331">
          <cell r="A1331" t="str">
            <v>120875-B22</v>
          </cell>
          <cell r="B1331" t="str">
            <v>TL891 DLT 35/70 Library, 2 Drives Tower, Fast-Wide SCSI-2 Differential</v>
          </cell>
          <cell r="C1331" t="str">
            <v>STOR_PROD</v>
          </cell>
          <cell r="D1331">
            <v>18230</v>
          </cell>
          <cell r="E1331">
            <v>36724</v>
          </cell>
          <cell r="F1331">
            <v>18777</v>
          </cell>
          <cell r="G1331">
            <v>6927.3</v>
          </cell>
        </row>
        <row r="1332">
          <cell r="A1332" t="str">
            <v>120876-B21</v>
          </cell>
          <cell r="B1332" t="str">
            <v>TL891 DLT 35/70 Library, 1 Drive Rack, Fast-Wide SCSI-2 Differential</v>
          </cell>
          <cell r="C1332" t="str">
            <v>STOR_PROD</v>
          </cell>
          <cell r="D1332">
            <v>11610</v>
          </cell>
          <cell r="E1332">
            <v>23388</v>
          </cell>
          <cell r="F1332">
            <v>11958</v>
          </cell>
          <cell r="G1332">
            <v>4856.3</v>
          </cell>
        </row>
        <row r="1333">
          <cell r="A1333" t="str">
            <v>120876-B22</v>
          </cell>
          <cell r="B1333" t="str">
            <v>TL891 DLT 35/70 Library, 2 Drives Rack, Fast-Wide SCSI-2 Differential</v>
          </cell>
          <cell r="C1333" t="str">
            <v>STOR_PROD</v>
          </cell>
          <cell r="D1333">
            <v>18230</v>
          </cell>
          <cell r="E1333">
            <v>36724</v>
          </cell>
          <cell r="F1333">
            <v>18777</v>
          </cell>
          <cell r="G1333">
            <v>6987.3</v>
          </cell>
        </row>
        <row r="1334">
          <cell r="A1334" t="str">
            <v>120877-B21</v>
          </cell>
          <cell r="B1334" t="str">
            <v>StorageWorks MiniLibrary Expansion Unit</v>
          </cell>
          <cell r="C1334" t="str">
            <v>STOR_PROD</v>
          </cell>
          <cell r="D1334">
            <v>5190</v>
          </cell>
          <cell r="E1334">
            <v>10455</v>
          </cell>
          <cell r="F1334">
            <v>5346</v>
          </cell>
          <cell r="G1334">
            <v>3035.3</v>
          </cell>
        </row>
        <row r="1335">
          <cell r="A1335" t="str">
            <v>120878-B21</v>
          </cell>
          <cell r="B1335" t="str">
            <v>TL891 DLT 35/70 Library ready Drive.</v>
          </cell>
          <cell r="C1335" t="str">
            <v>STOR_PROD</v>
          </cell>
          <cell r="D1335">
            <v>6610</v>
          </cell>
          <cell r="E1335">
            <v>13316</v>
          </cell>
          <cell r="F1335">
            <v>6808</v>
          </cell>
          <cell r="G1335">
            <v>2149.7800000000002</v>
          </cell>
        </row>
        <row r="1336">
          <cell r="A1336" t="str">
            <v>120880-B21</v>
          </cell>
          <cell r="B1336" t="str">
            <v>MiniLibrary Pass thru Mech Kit</v>
          </cell>
          <cell r="C1336" t="str">
            <v>STOR_PROD</v>
          </cell>
          <cell r="D1336">
            <v>370</v>
          </cell>
          <cell r="E1336">
            <v>745</v>
          </cell>
          <cell r="F1336">
            <v>381</v>
          </cell>
          <cell r="G1336">
            <v>243</v>
          </cell>
        </row>
        <row r="1337">
          <cell r="A1337" t="str">
            <v>120881-B21</v>
          </cell>
          <cell r="B1337" t="str">
            <v>10 Slot Magazine</v>
          </cell>
          <cell r="C1337" t="str">
            <v>STOR_PROD</v>
          </cell>
          <cell r="D1337">
            <v>130</v>
          </cell>
          <cell r="E1337">
            <v>262</v>
          </cell>
          <cell r="F1337">
            <v>134</v>
          </cell>
          <cell r="G1337">
            <v>95</v>
          </cell>
        </row>
        <row r="1338">
          <cell r="A1338" t="str">
            <v>120882-B21</v>
          </cell>
          <cell r="B1338" t="str">
            <v>MiniLibrary Tower-Rack mounting Kit, for Metric/Retma</v>
          </cell>
          <cell r="C1338" t="str">
            <v>STOR_PROD</v>
          </cell>
          <cell r="D1338">
            <v>140</v>
          </cell>
          <cell r="E1338">
            <v>282</v>
          </cell>
          <cell r="F1338">
            <v>144</v>
          </cell>
          <cell r="G1338">
            <v>75</v>
          </cell>
        </row>
        <row r="1339">
          <cell r="A1339" t="str">
            <v>120883-B21</v>
          </cell>
          <cell r="B1339" t="str">
            <v>MiniLibrary Tower-Rack mounting Kit, for Compaq Rack</v>
          </cell>
          <cell r="C1339" t="str">
            <v>STOR_PROD</v>
          </cell>
          <cell r="D1339">
            <v>140</v>
          </cell>
          <cell r="E1339">
            <v>282</v>
          </cell>
          <cell r="F1339">
            <v>144</v>
          </cell>
          <cell r="G1339">
            <v>75</v>
          </cell>
        </row>
        <row r="1340">
          <cell r="A1340" t="str">
            <v>122612-B21</v>
          </cell>
          <cell r="B1340" t="str">
            <v>SCSI Convertr Rack Brackt, CPQ, Rk</v>
          </cell>
          <cell r="C1340" t="str">
            <v>STOR_PROD</v>
          </cell>
          <cell r="D1340">
            <v>40</v>
          </cell>
          <cell r="E1340">
            <v>81</v>
          </cell>
          <cell r="F1340">
            <v>41</v>
          </cell>
          <cell r="G1340">
            <v>21</v>
          </cell>
        </row>
        <row r="1341">
          <cell r="A1341" t="str">
            <v>123065-B22</v>
          </cell>
          <cell r="B1341" t="str">
            <v>9.1 GB Pluggable Ultra2 Universal Hard Drive (1")</v>
          </cell>
          <cell r="C1341" t="str">
            <v>STOR_PROD</v>
          </cell>
          <cell r="D1341">
            <v>315</v>
          </cell>
          <cell r="E1341">
            <v>696</v>
          </cell>
          <cell r="F1341">
            <v>324</v>
          </cell>
          <cell r="G1341">
            <v>212.86</v>
          </cell>
        </row>
        <row r="1342">
          <cell r="A1342" t="str">
            <v>123508-B21</v>
          </cell>
          <cell r="B1342" t="str">
            <v>MULTI-SERVER OPT KIT ALL</v>
          </cell>
          <cell r="C1342" t="str">
            <v>STOR_PROD</v>
          </cell>
          <cell r="D1342">
            <v>139</v>
          </cell>
          <cell r="E1342">
            <v>280</v>
          </cell>
          <cell r="F1342">
            <v>143</v>
          </cell>
          <cell r="G1342">
            <v>80.819999999999993</v>
          </cell>
        </row>
        <row r="1343">
          <cell r="A1343" t="str">
            <v>123509-B21</v>
          </cell>
          <cell r="B1343" t="str">
            <v>SCALABLE OPTION KIT ALL</v>
          </cell>
          <cell r="C1343" t="str">
            <v>STOR_PROD</v>
          </cell>
          <cell r="D1343">
            <v>139</v>
          </cell>
          <cell r="E1343">
            <v>280</v>
          </cell>
          <cell r="F1343">
            <v>143</v>
          </cell>
          <cell r="G1343">
            <v>80.7</v>
          </cell>
        </row>
        <row r="1344">
          <cell r="A1344" t="str">
            <v>124875-B31</v>
          </cell>
          <cell r="B1344" t="str">
            <v>Enclosure Model 4214 Tower - 14 x 1"drives</v>
          </cell>
          <cell r="C1344" t="str">
            <v>STOR_PROD</v>
          </cell>
          <cell r="D1344">
            <v>2800</v>
          </cell>
          <cell r="E1344">
            <v>6423</v>
          </cell>
          <cell r="F1344">
            <v>2884</v>
          </cell>
          <cell r="G1344">
            <v>1560.22</v>
          </cell>
        </row>
        <row r="1345">
          <cell r="A1345" t="str">
            <v>127508-B21</v>
          </cell>
          <cell r="B1345" t="str">
            <v>LONGWAVE GBIC KIT ALL</v>
          </cell>
          <cell r="C1345" t="str">
            <v>STOR_PROD</v>
          </cell>
          <cell r="D1345">
            <v>1562</v>
          </cell>
          <cell r="E1345">
            <v>3147</v>
          </cell>
          <cell r="F1345">
            <v>1609</v>
          </cell>
          <cell r="G1345">
            <v>376.11</v>
          </cell>
        </row>
        <row r="1346">
          <cell r="A1346" t="str">
            <v>127695-B21</v>
          </cell>
          <cell r="B1346" t="str">
            <v>Smart Array 431 RAID Controller (1 x Ultra3)</v>
          </cell>
          <cell r="C1346" t="str">
            <v>STOR_PROD</v>
          </cell>
          <cell r="D1346">
            <v>700</v>
          </cell>
          <cell r="E1346">
            <v>1410</v>
          </cell>
          <cell r="F1346">
            <v>721</v>
          </cell>
          <cell r="G1346">
            <v>259.3</v>
          </cell>
        </row>
        <row r="1347">
          <cell r="A1347" t="str">
            <v>128293-B21</v>
          </cell>
          <cell r="B1347" t="str">
            <v>Integrated Smart Array Controller Option Kit</v>
          </cell>
          <cell r="C1347" t="str">
            <v>STOR_PROD</v>
          </cell>
          <cell r="D1347">
            <v>400</v>
          </cell>
          <cell r="E1347">
            <v>806</v>
          </cell>
          <cell r="F1347">
            <v>412</v>
          </cell>
          <cell r="G1347">
            <v>63.27</v>
          </cell>
        </row>
        <row r="1348">
          <cell r="A1348" t="str">
            <v>128417-B21</v>
          </cell>
          <cell r="B1348" t="str">
            <v>18.2 GB Pluggable Wide-Ultra SCSI-3 10K Hard Drive (1")</v>
          </cell>
          <cell r="C1348" t="str">
            <v>STOR_PROD</v>
          </cell>
          <cell r="D1348">
            <v>839</v>
          </cell>
          <cell r="E1348">
            <v>1852</v>
          </cell>
          <cell r="F1348">
            <v>864</v>
          </cell>
          <cell r="G1348">
            <v>305.85000000000002</v>
          </cell>
        </row>
        <row r="1349">
          <cell r="A1349" t="str">
            <v>128418-B22</v>
          </cell>
          <cell r="B1349" t="str">
            <v>18.2 GB Pluggable Ultra2 10K Universal Hard Drive (1")</v>
          </cell>
          <cell r="C1349" t="str">
            <v>STOR_PROD</v>
          </cell>
          <cell r="D1349">
            <v>700</v>
          </cell>
          <cell r="E1349">
            <v>1606</v>
          </cell>
          <cell r="F1349">
            <v>721</v>
          </cell>
          <cell r="G1349">
            <v>310.35000000000002</v>
          </cell>
        </row>
        <row r="1350">
          <cell r="A1350" t="str">
            <v>128420-B21</v>
          </cell>
          <cell r="B1350" t="str">
            <v>36.4 GB Pluggable Wide-Ultra SCSI-3 10K Hard Drive (1.6")</v>
          </cell>
          <cell r="C1350" t="str">
            <v>STOR_PROD</v>
          </cell>
          <cell r="D1350">
            <v>1400</v>
          </cell>
          <cell r="E1350">
            <v>3211</v>
          </cell>
          <cell r="F1350">
            <v>1442</v>
          </cell>
          <cell r="G1350">
            <v>597.85</v>
          </cell>
        </row>
        <row r="1351">
          <cell r="A1351" t="str">
            <v>128667-B21</v>
          </cell>
          <cell r="B1351" t="str">
            <v>TL881 DLT 20/40 Library, 1 Drive, Tower, Fast-Wide SCSI-2 Differential</v>
          </cell>
          <cell r="C1351" t="str">
            <v>STOR_PROD</v>
          </cell>
          <cell r="D1351">
            <v>7649</v>
          </cell>
          <cell r="E1351">
            <v>15409</v>
          </cell>
          <cell r="F1351">
            <v>7878</v>
          </cell>
          <cell r="G1351">
            <v>3815.3</v>
          </cell>
        </row>
        <row r="1352">
          <cell r="A1352" t="str">
            <v>128667-B22</v>
          </cell>
          <cell r="B1352" t="str">
            <v>TL881 DLT 20/40 Library, 2 Drives, Tower, Fast-Wide SCSI-2 Differential</v>
          </cell>
          <cell r="C1352" t="str">
            <v>STOR_PROD</v>
          </cell>
          <cell r="D1352">
            <v>10494</v>
          </cell>
          <cell r="E1352">
            <v>21140</v>
          </cell>
          <cell r="F1352">
            <v>10809</v>
          </cell>
          <cell r="G1352">
            <v>4871.3</v>
          </cell>
        </row>
        <row r="1353">
          <cell r="A1353" t="str">
            <v>128668-B21</v>
          </cell>
          <cell r="B1353" t="str">
            <v>TL881 DLT 20/40 Library, 1 Drive, Tower, Fast-Wide SCSI-2 Single Ended</v>
          </cell>
          <cell r="C1353" t="str">
            <v>STOR_PROD</v>
          </cell>
          <cell r="D1353">
            <v>7649</v>
          </cell>
          <cell r="E1353">
            <v>15409</v>
          </cell>
          <cell r="F1353">
            <v>7878</v>
          </cell>
          <cell r="G1353">
            <v>3763.3</v>
          </cell>
        </row>
        <row r="1354">
          <cell r="A1354" t="str">
            <v>128668-B22</v>
          </cell>
          <cell r="B1354" t="str">
            <v>TL881 DLT 20/40 Library, 2 Drives, Tower, Fast-Wide SCSI-2 Single Ended</v>
          </cell>
          <cell r="C1354" t="str">
            <v>STOR_PROD</v>
          </cell>
          <cell r="D1354">
            <v>10494</v>
          </cell>
          <cell r="E1354">
            <v>21140</v>
          </cell>
          <cell r="F1354">
            <v>10809</v>
          </cell>
          <cell r="G1354">
            <v>4769.3</v>
          </cell>
        </row>
        <row r="1355">
          <cell r="A1355" t="str">
            <v>128669-B21</v>
          </cell>
          <cell r="B1355" t="str">
            <v>TL881 DLT 20/40 Library, 1 Drive, Rack, Fast-Wide SCSI-2 Differential</v>
          </cell>
          <cell r="C1355" t="str">
            <v>STOR_PROD</v>
          </cell>
          <cell r="D1355">
            <v>7649</v>
          </cell>
          <cell r="E1355">
            <v>15409</v>
          </cell>
          <cell r="F1355">
            <v>7878</v>
          </cell>
          <cell r="G1355">
            <v>3875.3</v>
          </cell>
        </row>
        <row r="1356">
          <cell r="A1356" t="str">
            <v>128669-B22</v>
          </cell>
          <cell r="B1356" t="str">
            <v>TL881 DLT 20/40 Library, 2 Drives, Rack, Fast-Wide SCSI-2 Differential</v>
          </cell>
          <cell r="C1356" t="str">
            <v>STOR_PROD</v>
          </cell>
          <cell r="D1356">
            <v>10494</v>
          </cell>
          <cell r="E1356">
            <v>21140</v>
          </cell>
          <cell r="F1356">
            <v>10809</v>
          </cell>
          <cell r="G1356">
            <v>4931.3</v>
          </cell>
        </row>
        <row r="1357">
          <cell r="A1357" t="str">
            <v>128670-B21</v>
          </cell>
          <cell r="B1357" t="str">
            <v>StorageWorks MiniLibrary Data Unit</v>
          </cell>
          <cell r="C1357" t="str">
            <v>STOR_PROD</v>
          </cell>
          <cell r="D1357">
            <v>5190</v>
          </cell>
          <cell r="E1357">
            <v>10455</v>
          </cell>
          <cell r="F1357">
            <v>5346</v>
          </cell>
          <cell r="G1357">
            <v>2984.3</v>
          </cell>
        </row>
        <row r="1358">
          <cell r="A1358" t="str">
            <v>128671-B21</v>
          </cell>
          <cell r="B1358" t="str">
            <v>TL881 DLT 20/40 Library ready Drive.</v>
          </cell>
          <cell r="C1358" t="str">
            <v>STOR_PROD</v>
          </cell>
          <cell r="D1358">
            <v>2845</v>
          </cell>
          <cell r="E1358">
            <v>5731</v>
          </cell>
          <cell r="F1358">
            <v>2930</v>
          </cell>
          <cell r="G1358">
            <v>1237.3</v>
          </cell>
        </row>
        <row r="1359">
          <cell r="A1359" t="str">
            <v>128693-B21</v>
          </cell>
          <cell r="B1359" t="str">
            <v>Data Replication Software Platform Kit for Unix/Alpha</v>
          </cell>
          <cell r="C1359" t="str">
            <v>STOR_PROD</v>
          </cell>
          <cell r="D1359">
            <v>500</v>
          </cell>
          <cell r="E1359">
            <v>1007</v>
          </cell>
          <cell r="F1359">
            <v>515</v>
          </cell>
          <cell r="G1359">
            <v>69.319999999999993</v>
          </cell>
        </row>
        <row r="1360">
          <cell r="A1360" t="str">
            <v>128694-B21</v>
          </cell>
          <cell r="B1360" t="str">
            <v>Data Replication Software Platform Kit for VMS</v>
          </cell>
          <cell r="C1360" t="str">
            <v>STOR_PROD</v>
          </cell>
          <cell r="D1360">
            <v>500</v>
          </cell>
          <cell r="E1360">
            <v>1007</v>
          </cell>
          <cell r="F1360">
            <v>515</v>
          </cell>
          <cell r="G1360">
            <v>51</v>
          </cell>
        </row>
        <row r="1361">
          <cell r="A1361" t="str">
            <v>128695-B21</v>
          </cell>
          <cell r="B1361" t="str">
            <v>Data Replication Software Platform Kit for  NT/Alpha</v>
          </cell>
          <cell r="C1361" t="str">
            <v>STOR_PROD</v>
          </cell>
          <cell r="D1361">
            <v>500</v>
          </cell>
          <cell r="E1361">
            <v>1007</v>
          </cell>
          <cell r="F1361">
            <v>515</v>
          </cell>
          <cell r="G1361">
            <v>51</v>
          </cell>
        </row>
        <row r="1362">
          <cell r="A1362" t="str">
            <v>128696-B21</v>
          </cell>
          <cell r="B1362" t="str">
            <v xml:space="preserve">Data Replication Software Platform Kit for NT/Intel </v>
          </cell>
          <cell r="C1362" t="str">
            <v>STOR_PROD</v>
          </cell>
          <cell r="D1362">
            <v>500</v>
          </cell>
          <cell r="E1362">
            <v>1007</v>
          </cell>
          <cell r="F1362">
            <v>515</v>
          </cell>
          <cell r="G1362">
            <v>47.46</v>
          </cell>
        </row>
        <row r="1363">
          <cell r="A1363" t="str">
            <v>128697-B21</v>
          </cell>
          <cell r="B1363" t="str">
            <v>ACS V8.4F Data Replication Software for HSG80</v>
          </cell>
          <cell r="C1363" t="str">
            <v>STOR_PROD</v>
          </cell>
          <cell r="D1363">
            <v>4851</v>
          </cell>
          <cell r="E1363">
            <v>9772</v>
          </cell>
          <cell r="F1363">
            <v>4997</v>
          </cell>
          <cell r="G1363">
            <v>79.489999999999995</v>
          </cell>
        </row>
        <row r="1364">
          <cell r="A1364" t="str">
            <v>128698-B21</v>
          </cell>
          <cell r="B1364" t="str">
            <v>Data Replication Software</v>
          </cell>
          <cell r="C1364" t="str">
            <v>STOR_PROD</v>
          </cell>
          <cell r="D1364">
            <v>21000</v>
          </cell>
          <cell r="E1364">
            <v>48172</v>
          </cell>
          <cell r="F1364">
            <v>21630</v>
          </cell>
          <cell r="G1364" t="str">
            <v>N/A</v>
          </cell>
        </row>
        <row r="1365">
          <cell r="A1365" t="str">
            <v>129803-B21</v>
          </cell>
          <cell r="B1365" t="str">
            <v>64-Bit/66-MHz Dual Channel Wide Ultra3 SCSI Adapter</v>
          </cell>
          <cell r="C1365" t="str">
            <v>STOR_PROD</v>
          </cell>
          <cell r="D1365">
            <v>405</v>
          </cell>
          <cell r="E1365">
            <v>816</v>
          </cell>
          <cell r="F1365">
            <v>417</v>
          </cell>
          <cell r="G1365">
            <v>167.76</v>
          </cell>
        </row>
        <row r="1366">
          <cell r="A1366" t="str">
            <v>134117-B21</v>
          </cell>
          <cell r="B1366" t="str">
            <v>12/24GB DAT Autoloader Magazine (8 Cartridges)</v>
          </cell>
          <cell r="C1366" t="str">
            <v>STOR_PROD</v>
          </cell>
          <cell r="D1366">
            <v>200</v>
          </cell>
          <cell r="E1366">
            <v>403</v>
          </cell>
          <cell r="F1366">
            <v>206</v>
          </cell>
          <cell r="G1366">
            <v>96.47</v>
          </cell>
        </row>
        <row r="1367">
          <cell r="A1367" t="str">
            <v>135438-B21</v>
          </cell>
          <cell r="B1367" t="str">
            <v>Virtual Replicator Upgrade 1.1 License &amp; CD PKG</v>
          </cell>
          <cell r="C1367" t="str">
            <v>STOR_PROD</v>
          </cell>
          <cell r="D1367">
            <v>500</v>
          </cell>
          <cell r="E1367">
            <v>1007</v>
          </cell>
          <cell r="F1367">
            <v>515</v>
          </cell>
          <cell r="G1367">
            <v>53.63</v>
          </cell>
        </row>
        <row r="1368">
          <cell r="A1368" t="str">
            <v>135439-B21</v>
          </cell>
          <cell r="B1368" t="str">
            <v>Virtual Replicator Upgrade 1.1 License</v>
          </cell>
          <cell r="C1368" t="str">
            <v>STOR_PROD</v>
          </cell>
          <cell r="D1368">
            <v>500</v>
          </cell>
          <cell r="E1368">
            <v>1007</v>
          </cell>
          <cell r="F1368">
            <v>515</v>
          </cell>
          <cell r="G1368">
            <v>476</v>
          </cell>
        </row>
        <row r="1369">
          <cell r="A1369" t="str">
            <v>135820-B21</v>
          </cell>
          <cell r="B1369" t="str">
            <v>StorageWorks Enclosure Model 2200</v>
          </cell>
          <cell r="C1369" t="str">
            <v>STOR_PROD</v>
          </cell>
          <cell r="D1369">
            <v>4000</v>
          </cell>
          <cell r="E1369">
            <v>8058</v>
          </cell>
          <cell r="F1369">
            <v>4120</v>
          </cell>
          <cell r="G1369">
            <v>1974.23</v>
          </cell>
        </row>
        <row r="1370">
          <cell r="A1370" t="str">
            <v>135823-B21</v>
          </cell>
          <cell r="B1370" t="str">
            <v>Model 2200 External Cache Battery</v>
          </cell>
          <cell r="C1370" t="str">
            <v>STOR_PROD</v>
          </cell>
          <cell r="D1370">
            <v>195</v>
          </cell>
          <cell r="E1370">
            <v>393</v>
          </cell>
          <cell r="F1370">
            <v>201</v>
          </cell>
          <cell r="G1370">
            <v>211.35</v>
          </cell>
        </row>
        <row r="1371">
          <cell r="A1371" t="str">
            <v>136127-B21</v>
          </cell>
          <cell r="B1371" t="str">
            <v>Compaq Storage Hub 7 Universal Rack Mount Kit</v>
          </cell>
          <cell r="C1371" t="str">
            <v>STOR_PROD</v>
          </cell>
          <cell r="D1371">
            <v>149</v>
          </cell>
          <cell r="E1371">
            <v>300</v>
          </cell>
          <cell r="F1371">
            <v>153</v>
          </cell>
          <cell r="G1371">
            <v>85.12</v>
          </cell>
        </row>
        <row r="1372">
          <cell r="A1372" t="str">
            <v>136386-B31</v>
          </cell>
          <cell r="B1372" t="str">
            <v>UPS 500VA/300W (Tower)</v>
          </cell>
          <cell r="C1372" t="str">
            <v>STOR_PROD</v>
          </cell>
          <cell r="D1372">
            <v>150</v>
          </cell>
          <cell r="E1372">
            <v>302</v>
          </cell>
          <cell r="F1372">
            <v>155</v>
          </cell>
          <cell r="G1372">
            <v>90</v>
          </cell>
        </row>
        <row r="1373">
          <cell r="A1373" t="str">
            <v>137611-001</v>
          </cell>
          <cell r="B1373" t="str">
            <v>4.0-Gigabyte DDS2 DAT Cartridge</v>
          </cell>
          <cell r="C1373" t="str">
            <v>STOR_PROD</v>
          </cell>
          <cell r="D1373">
            <v>17</v>
          </cell>
          <cell r="E1373">
            <v>34</v>
          </cell>
          <cell r="F1373">
            <v>18</v>
          </cell>
          <cell r="G1373">
            <v>11.66</v>
          </cell>
        </row>
        <row r="1374">
          <cell r="A1374" t="str">
            <v>138151-B31</v>
          </cell>
          <cell r="B1374" t="str">
            <v>Storagework Enclosure 4254</v>
          </cell>
          <cell r="C1374" t="str">
            <v>STOR_PROD</v>
          </cell>
          <cell r="D1374">
            <v>3100</v>
          </cell>
          <cell r="E1374">
            <v>7111</v>
          </cell>
          <cell r="F1374">
            <v>3193</v>
          </cell>
          <cell r="G1374">
            <v>1334.98</v>
          </cell>
        </row>
        <row r="1375">
          <cell r="A1375" t="str">
            <v>142671-B22</v>
          </cell>
          <cell r="B1375" t="str">
            <v>9.1 GB Pluggable Ultra3 10K Universal Hard Drive (1")</v>
          </cell>
          <cell r="C1375" t="str">
            <v>STOR_PROD</v>
          </cell>
          <cell r="D1375">
            <v>449</v>
          </cell>
          <cell r="E1375">
            <v>992</v>
          </cell>
          <cell r="F1375">
            <v>462</v>
          </cell>
          <cell r="G1375">
            <v>247.6</v>
          </cell>
        </row>
        <row r="1376">
          <cell r="A1376" t="str">
            <v>142672-B21</v>
          </cell>
          <cell r="B1376" t="str">
            <v>9.1 GB Non Pluggable Ultra3 10K Hard Drive (1")</v>
          </cell>
          <cell r="C1376" t="str">
            <v>STOR_PROD</v>
          </cell>
          <cell r="D1376">
            <v>449</v>
          </cell>
          <cell r="E1376">
            <v>992</v>
          </cell>
          <cell r="F1376">
            <v>462</v>
          </cell>
          <cell r="G1376">
            <v>340</v>
          </cell>
        </row>
        <row r="1377">
          <cell r="A1377" t="str">
            <v>142673-B22</v>
          </cell>
          <cell r="B1377" t="str">
            <v>18.2 GB Pluggable Ultra3 10K Universal Hard Drive (1")</v>
          </cell>
          <cell r="C1377" t="str">
            <v>STOR_PROD</v>
          </cell>
          <cell r="D1377">
            <v>700</v>
          </cell>
          <cell r="E1377">
            <v>1606</v>
          </cell>
          <cell r="F1377">
            <v>721</v>
          </cell>
          <cell r="G1377">
            <v>333.6</v>
          </cell>
        </row>
        <row r="1378">
          <cell r="A1378" t="str">
            <v>142674-B21</v>
          </cell>
          <cell r="B1378" t="str">
            <v>18.2 GB Non Pluggable Ultra3 10K Hard Drive (1")</v>
          </cell>
          <cell r="C1378" t="str">
            <v>STOR_PROD</v>
          </cell>
          <cell r="D1378">
            <v>649</v>
          </cell>
          <cell r="E1378">
            <v>1434</v>
          </cell>
          <cell r="F1378">
            <v>668</v>
          </cell>
          <cell r="G1378">
            <v>315.39</v>
          </cell>
        </row>
        <row r="1379">
          <cell r="A1379" t="str">
            <v>142676-B21</v>
          </cell>
          <cell r="B1379" t="str">
            <v>36.4 GB Non Pluggable Ultra3 10K Hard Drive (1.6")</v>
          </cell>
          <cell r="C1379" t="str">
            <v>STOR_PROD</v>
          </cell>
          <cell r="D1379">
            <v>1199</v>
          </cell>
          <cell r="E1379">
            <v>2415</v>
          </cell>
          <cell r="F1379">
            <v>1235</v>
          </cell>
          <cell r="G1379">
            <v>587.35</v>
          </cell>
        </row>
        <row r="1380">
          <cell r="A1380" t="str">
            <v>144007-B33</v>
          </cell>
          <cell r="B1380" t="str">
            <v>Switch Box Connector Kit (100-240V)</v>
          </cell>
          <cell r="C1380" t="str">
            <v>STOR_PROD</v>
          </cell>
          <cell r="D1380">
            <v>180</v>
          </cell>
          <cell r="E1380">
            <v>363</v>
          </cell>
          <cell r="F1380">
            <v>185</v>
          </cell>
          <cell r="G1380">
            <v>130</v>
          </cell>
        </row>
        <row r="1381">
          <cell r="A1381" t="str">
            <v>146013-B31</v>
          </cell>
          <cell r="B1381" t="str">
            <v>Compaq RAID Array 4100 (Rack version)</v>
          </cell>
          <cell r="C1381" t="str">
            <v>STOR_PROD</v>
          </cell>
          <cell r="D1381">
            <v>6500</v>
          </cell>
          <cell r="E1381">
            <v>13094</v>
          </cell>
          <cell r="F1381">
            <v>6695</v>
          </cell>
          <cell r="G1381">
            <v>1710.83</v>
          </cell>
        </row>
        <row r="1382">
          <cell r="A1382" t="str">
            <v>146205-B21</v>
          </cell>
          <cell r="B1382" t="str">
            <v>ESL9326D- ESL9000 Class Library (Zero drive)</v>
          </cell>
          <cell r="C1382" t="str">
            <v>STOR_PROD</v>
          </cell>
          <cell r="D1382">
            <v>81500</v>
          </cell>
          <cell r="E1382">
            <v>164182</v>
          </cell>
          <cell r="F1382">
            <v>83945</v>
          </cell>
          <cell r="G1382">
            <v>36256.78</v>
          </cell>
        </row>
        <row r="1383">
          <cell r="A1383" t="str">
            <v>146205-B23</v>
          </cell>
          <cell r="B1383" t="str">
            <v>ESL9326D Enterprise Library 6 drives 35/70 - 326 DLT cartridges slots</v>
          </cell>
          <cell r="C1383" t="str">
            <v>STOR_PROD</v>
          </cell>
          <cell r="D1383">
            <v>126500</v>
          </cell>
          <cell r="E1383">
            <v>254835</v>
          </cell>
          <cell r="F1383">
            <v>130295</v>
          </cell>
          <cell r="G1383">
            <v>50716.78</v>
          </cell>
        </row>
        <row r="1384">
          <cell r="A1384" t="str">
            <v>146205-B24</v>
          </cell>
          <cell r="B1384" t="str">
            <v>ESL9326D Enterprise Library 8 drives 35/70 - 326 DLT cartridges slots</v>
          </cell>
          <cell r="C1384" t="str">
            <v>STOR_PROD</v>
          </cell>
          <cell r="D1384">
            <v>142170</v>
          </cell>
          <cell r="E1384">
            <v>286402</v>
          </cell>
          <cell r="F1384">
            <v>146435</v>
          </cell>
          <cell r="G1384">
            <v>56256.78</v>
          </cell>
        </row>
        <row r="1385">
          <cell r="A1385" t="str">
            <v>146205-B25</v>
          </cell>
          <cell r="B1385" t="str">
            <v>ESL9326D Enterprise Library 10 drives 35/70 - 326 DLT cartridges slots</v>
          </cell>
          <cell r="C1385" t="str">
            <v>STOR_PROD</v>
          </cell>
          <cell r="D1385">
            <v>157840</v>
          </cell>
          <cell r="E1385">
            <v>317969</v>
          </cell>
          <cell r="F1385">
            <v>162575</v>
          </cell>
          <cell r="G1385">
            <v>61796.78</v>
          </cell>
        </row>
        <row r="1386">
          <cell r="A1386" t="str">
            <v>146205-B26</v>
          </cell>
          <cell r="B1386" t="str">
            <v>ESL9326D Enterprise Library 12 drives 35/70 - 326 DLT cartridges slots</v>
          </cell>
          <cell r="C1386" t="str">
            <v>STOR_PROD</v>
          </cell>
          <cell r="D1386">
            <v>173510</v>
          </cell>
          <cell r="E1386">
            <v>349537</v>
          </cell>
          <cell r="F1386">
            <v>178715</v>
          </cell>
          <cell r="G1386">
            <v>67336.78</v>
          </cell>
        </row>
        <row r="1387">
          <cell r="A1387" t="str">
            <v>146205-B27</v>
          </cell>
          <cell r="B1387" t="str">
            <v>ESL9326D Enterprise Library 14 drives 35/70 - 326 DLT cartridges slots</v>
          </cell>
          <cell r="C1387" t="str">
            <v>STOR_PROD</v>
          </cell>
          <cell r="D1387">
            <v>189180</v>
          </cell>
          <cell r="E1387">
            <v>381104</v>
          </cell>
          <cell r="F1387">
            <v>194855</v>
          </cell>
          <cell r="G1387">
            <v>76183</v>
          </cell>
        </row>
        <row r="1388">
          <cell r="A1388" t="str">
            <v>146205-B28</v>
          </cell>
          <cell r="B1388" t="str">
            <v>ESL9326D Enterprise Library 16 drives 35/70 - 326 DLT cartridges slots</v>
          </cell>
          <cell r="C1388" t="str">
            <v>STOR_PROD</v>
          </cell>
          <cell r="D1388">
            <v>204850</v>
          </cell>
          <cell r="E1388">
            <v>412671</v>
          </cell>
          <cell r="F1388">
            <v>210996</v>
          </cell>
          <cell r="G1388">
            <v>56688</v>
          </cell>
        </row>
        <row r="1389">
          <cell r="A1389" t="str">
            <v>146209-B21</v>
          </cell>
          <cell r="B1389" t="str">
            <v>ESL9326D Enterprise Library Add-on 35/70 DLT Drive</v>
          </cell>
          <cell r="C1389" t="str">
            <v>STOR_PROD</v>
          </cell>
          <cell r="D1389">
            <v>7835</v>
          </cell>
          <cell r="E1389">
            <v>15784</v>
          </cell>
          <cell r="F1389">
            <v>8070</v>
          </cell>
          <cell r="G1389">
            <v>3951</v>
          </cell>
        </row>
        <row r="1390">
          <cell r="A1390" t="str">
            <v>147597-001</v>
          </cell>
          <cell r="B1390" t="str">
            <v>Disk Drive, 9GB7200rpm UW Hot Plug (SBB)</v>
          </cell>
          <cell r="C1390" t="str">
            <v>STOR_PROD</v>
          </cell>
          <cell r="D1390">
            <v>389</v>
          </cell>
          <cell r="E1390">
            <v>784</v>
          </cell>
          <cell r="F1390">
            <v>401</v>
          </cell>
          <cell r="G1390">
            <v>230.55</v>
          </cell>
        </row>
        <row r="1391">
          <cell r="A1391" t="str">
            <v>147598-001</v>
          </cell>
          <cell r="B1391" t="str">
            <v>Disk drive, 18GB 7200rpm UW Hot Plug (SBB)</v>
          </cell>
          <cell r="C1391" t="str">
            <v>STOR_PROD</v>
          </cell>
          <cell r="D1391">
            <v>679</v>
          </cell>
          <cell r="E1391">
            <v>1367</v>
          </cell>
          <cell r="F1391">
            <v>699</v>
          </cell>
          <cell r="G1391">
            <v>299.55</v>
          </cell>
        </row>
        <row r="1392">
          <cell r="A1392" t="str">
            <v>147599-001</v>
          </cell>
          <cell r="B1392" t="str">
            <v>Disk Drive, 36GB 7200rpm UltraSCSI wide Hot Plug (SBB)</v>
          </cell>
          <cell r="C1392" t="str">
            <v>STOR_PROD</v>
          </cell>
          <cell r="D1392">
            <v>1219</v>
          </cell>
          <cell r="E1392">
            <v>2457</v>
          </cell>
          <cell r="F1392">
            <v>1256</v>
          </cell>
          <cell r="G1392">
            <v>567</v>
          </cell>
        </row>
        <row r="1393">
          <cell r="A1393" t="str">
            <v>148649-B21</v>
          </cell>
          <cell r="B1393" t="str">
            <v>Drive Height Converter (4 Pack)</v>
          </cell>
          <cell r="C1393" t="str">
            <v>STOR_PROD</v>
          </cell>
          <cell r="D1393">
            <v>13</v>
          </cell>
          <cell r="E1393">
            <v>26</v>
          </cell>
          <cell r="F1393">
            <v>13</v>
          </cell>
          <cell r="G1393">
            <v>14.55</v>
          </cell>
        </row>
        <row r="1394">
          <cell r="A1394" t="str">
            <v>149361-B21</v>
          </cell>
          <cell r="B1394" t="str">
            <v>Video Adapter for KVM (pin 9)- 4 pack</v>
          </cell>
          <cell r="C1394" t="str">
            <v>STOR_PROD</v>
          </cell>
          <cell r="D1394">
            <v>27</v>
          </cell>
          <cell r="E1394">
            <v>54</v>
          </cell>
          <cell r="F1394">
            <v>28</v>
          </cell>
          <cell r="G1394">
            <v>15</v>
          </cell>
        </row>
        <row r="1395">
          <cell r="A1395" t="str">
            <v>149363-B21</v>
          </cell>
          <cell r="B1395" t="str">
            <v>CPU-to-Server Console Cable, 20 Foot (Plenum Rated )</v>
          </cell>
          <cell r="C1395" t="str">
            <v>STOR_PROD</v>
          </cell>
          <cell r="D1395">
            <v>230</v>
          </cell>
          <cell r="E1395">
            <v>463</v>
          </cell>
          <cell r="F1395">
            <v>237</v>
          </cell>
          <cell r="G1395">
            <v>155</v>
          </cell>
        </row>
        <row r="1396">
          <cell r="A1396" t="str">
            <v>149364-B21</v>
          </cell>
          <cell r="B1396" t="str">
            <v>CPU-to-Server Console Cable, 40 Foot (Plenum Rated )</v>
          </cell>
          <cell r="C1396" t="str">
            <v>STOR_PROD</v>
          </cell>
          <cell r="D1396">
            <v>416</v>
          </cell>
          <cell r="E1396">
            <v>838</v>
          </cell>
          <cell r="F1396">
            <v>428</v>
          </cell>
          <cell r="G1396">
            <v>275</v>
          </cell>
        </row>
        <row r="1397">
          <cell r="A1397" t="str">
            <v>149841-B21</v>
          </cell>
          <cell r="B1397" t="str">
            <v>HBA, IBM PCI</v>
          </cell>
          <cell r="C1397" t="str">
            <v>STOR_PROD</v>
          </cell>
          <cell r="D1397">
            <v>2640</v>
          </cell>
          <cell r="E1397">
            <v>5318</v>
          </cell>
          <cell r="F1397">
            <v>2719</v>
          </cell>
          <cell r="G1397">
            <v>786.4</v>
          </cell>
        </row>
        <row r="1398">
          <cell r="A1398" t="str">
            <v>150213-B21</v>
          </cell>
          <cell r="B1398" t="str">
            <v>Tower to Rack Conv Kit Opt for enclosure Model 4214X</v>
          </cell>
          <cell r="C1398" t="str">
            <v>STOR_PROD</v>
          </cell>
          <cell r="D1398">
            <v>210</v>
          </cell>
          <cell r="E1398">
            <v>423</v>
          </cell>
          <cell r="F1398">
            <v>216</v>
          </cell>
          <cell r="G1398">
            <v>80.23</v>
          </cell>
        </row>
        <row r="1399">
          <cell r="A1399" t="str">
            <v>150214-B21</v>
          </cell>
          <cell r="B1399" t="str">
            <v>39 ft (12M) SCSI Cable Opt</v>
          </cell>
          <cell r="C1399" t="str">
            <v>STOR_PROD</v>
          </cell>
          <cell r="D1399">
            <v>110</v>
          </cell>
          <cell r="E1399">
            <v>222</v>
          </cell>
          <cell r="F1399">
            <v>113</v>
          </cell>
          <cell r="G1399">
            <v>70</v>
          </cell>
        </row>
        <row r="1400">
          <cell r="A1400" t="str">
            <v>152841-001</v>
          </cell>
          <cell r="B1400" t="str">
            <v>AIT 50G TAPE W/MC 5PK</v>
          </cell>
          <cell r="C1400" t="str">
            <v>STOR_PROD</v>
          </cell>
          <cell r="D1400">
            <v>480</v>
          </cell>
          <cell r="E1400">
            <v>966</v>
          </cell>
          <cell r="F1400">
            <v>494</v>
          </cell>
          <cell r="G1400">
            <v>279.86</v>
          </cell>
        </row>
        <row r="1401">
          <cell r="A1401" t="str">
            <v>152842-001</v>
          </cell>
          <cell r="B1401" t="str">
            <v>DDS4 20/40G DAT 10 Pk</v>
          </cell>
          <cell r="C1401" t="str">
            <v>STOR_PROD</v>
          </cell>
          <cell r="D1401">
            <v>420</v>
          </cell>
          <cell r="E1401">
            <v>847</v>
          </cell>
          <cell r="F1401">
            <v>433</v>
          </cell>
          <cell r="G1401">
            <v>227.85</v>
          </cell>
        </row>
        <row r="1402">
          <cell r="A1402" t="str">
            <v>152975-B31</v>
          </cell>
          <cell r="B1402" t="str">
            <v>Compaq Tape controller II for EBS (1 FC in / 2 SCSI out)</v>
          </cell>
          <cell r="C1402" t="str">
            <v>STOR_PROD</v>
          </cell>
          <cell r="D1402">
            <v>6400</v>
          </cell>
          <cell r="E1402">
            <v>12893</v>
          </cell>
          <cell r="F1402">
            <v>6592</v>
          </cell>
          <cell r="G1402">
            <v>3200</v>
          </cell>
        </row>
        <row r="1403">
          <cell r="A1403" t="str">
            <v>154253-B21</v>
          </cell>
          <cell r="B1403" t="str">
            <v>RA4100  Rack to Tower Conversion Kit</v>
          </cell>
          <cell r="C1403" t="str">
            <v>STOR_PROD</v>
          </cell>
          <cell r="D1403">
            <v>310</v>
          </cell>
          <cell r="E1403">
            <v>624</v>
          </cell>
          <cell r="F1403">
            <v>319</v>
          </cell>
          <cell r="G1403">
            <v>198.63</v>
          </cell>
        </row>
        <row r="1404">
          <cell r="A1404" t="str">
            <v>154392-B21</v>
          </cell>
          <cell r="B1404" t="str">
            <v>Extension Kit for Rack 7142</v>
          </cell>
          <cell r="C1404" t="str">
            <v>STOR_PROD</v>
          </cell>
          <cell r="D1404">
            <v>410</v>
          </cell>
          <cell r="E1404">
            <v>864</v>
          </cell>
          <cell r="F1404">
            <v>422</v>
          </cell>
          <cell r="G1404">
            <v>272.70999999999998</v>
          </cell>
        </row>
        <row r="1405">
          <cell r="A1405" t="str">
            <v>154457-B21</v>
          </cell>
          <cell r="B1405" t="str">
            <v>StorageWorks 64-Bit/66 MHz Single Channel Wide Ultra3 SCSI Adapter</v>
          </cell>
          <cell r="C1405" t="str">
            <v>STOR_PROD</v>
          </cell>
          <cell r="D1405">
            <v>300</v>
          </cell>
          <cell r="E1405">
            <v>663</v>
          </cell>
          <cell r="F1405">
            <v>309</v>
          </cell>
          <cell r="G1405">
            <v>109.01</v>
          </cell>
        </row>
        <row r="1406">
          <cell r="A1406" t="str">
            <v>157299-B21</v>
          </cell>
          <cell r="B1406" t="str">
            <v>2 Channel Wide Ultra High Voltage Differential Library Host Adapter</v>
          </cell>
          <cell r="C1406" t="str">
            <v>STOR_PROD</v>
          </cell>
          <cell r="D1406">
            <v>621</v>
          </cell>
          <cell r="E1406">
            <v>1251</v>
          </cell>
          <cell r="F1406">
            <v>640</v>
          </cell>
          <cell r="G1406">
            <v>345.87</v>
          </cell>
        </row>
        <row r="1407">
          <cell r="A1407" t="str">
            <v>157766-B21</v>
          </cell>
          <cell r="B1407" t="str">
            <v>50/100 AIT INTERNAL ALL</v>
          </cell>
          <cell r="C1407" t="str">
            <v>STOR_PROD</v>
          </cell>
          <cell r="D1407">
            <v>3370</v>
          </cell>
          <cell r="E1407">
            <v>6789</v>
          </cell>
          <cell r="F1407">
            <v>3471</v>
          </cell>
          <cell r="G1407">
            <v>1105.27</v>
          </cell>
        </row>
        <row r="1408">
          <cell r="A1408" t="str">
            <v>157767-B31</v>
          </cell>
          <cell r="B1408" t="str">
            <v>50/100 AIT EXTERNAL INTL</v>
          </cell>
          <cell r="C1408" t="str">
            <v>STOR_PROD</v>
          </cell>
          <cell r="D1408">
            <v>3580</v>
          </cell>
          <cell r="E1408">
            <v>7212</v>
          </cell>
          <cell r="F1408">
            <v>3687</v>
          </cell>
          <cell r="G1408">
            <v>1320.52</v>
          </cell>
        </row>
        <row r="1409">
          <cell r="A1409" t="str">
            <v>157769-B21</v>
          </cell>
          <cell r="B1409" t="str">
            <v>20/40G DAT INTERNAL ALL</v>
          </cell>
          <cell r="C1409" t="str">
            <v>STOR_PROD</v>
          </cell>
          <cell r="D1409">
            <v>1050</v>
          </cell>
          <cell r="E1409">
            <v>2115</v>
          </cell>
          <cell r="F1409">
            <v>1082</v>
          </cell>
          <cell r="G1409">
            <v>481.14</v>
          </cell>
        </row>
        <row r="1410">
          <cell r="A1410" t="str">
            <v>157770-B31</v>
          </cell>
          <cell r="B1410" t="str">
            <v>20/40G DAT EXTERNAL INTL</v>
          </cell>
          <cell r="C1410" t="str">
            <v>STOR_PROD</v>
          </cell>
          <cell r="D1410">
            <v>1260</v>
          </cell>
          <cell r="E1410">
            <v>2538</v>
          </cell>
          <cell r="F1410">
            <v>1298</v>
          </cell>
          <cell r="G1410">
            <v>610.64</v>
          </cell>
        </row>
        <row r="1411">
          <cell r="A1411" t="str">
            <v>158222-B21</v>
          </cell>
          <cell r="B1411" t="str">
            <v>8 - Port Fibre Channel Fabric Switch  (OS-Software, WEB Tools, QuickLoop, Zoning)</v>
          </cell>
          <cell r="C1411" t="str">
            <v>STOR_PROD</v>
          </cell>
          <cell r="D1411">
            <v>13690</v>
          </cell>
          <cell r="E1411">
            <v>27579</v>
          </cell>
          <cell r="F1411">
            <v>14101</v>
          </cell>
          <cell r="G1411">
            <v>5360</v>
          </cell>
        </row>
        <row r="1412">
          <cell r="A1412" t="str">
            <v>158223-B21</v>
          </cell>
          <cell r="B1412" t="str">
            <v>16 - Port Fibre Channel Fabric Switch (OS-Software, WEB tools, QuickLoop, Zoning)</v>
          </cell>
          <cell r="C1412" t="str">
            <v>STOR_PROD</v>
          </cell>
          <cell r="D1412">
            <v>23571</v>
          </cell>
          <cell r="E1412">
            <v>47484</v>
          </cell>
          <cell r="F1412">
            <v>24278</v>
          </cell>
          <cell r="G1412">
            <v>9690</v>
          </cell>
        </row>
        <row r="1413">
          <cell r="A1413" t="str">
            <v>158398-001</v>
          </cell>
          <cell r="B1413" t="str">
            <v>DLT B/CODE LABEL 100</v>
          </cell>
          <cell r="C1413" t="str">
            <v>STOR_PROD</v>
          </cell>
          <cell r="D1413">
            <v>50</v>
          </cell>
          <cell r="E1413">
            <v>102</v>
          </cell>
          <cell r="F1413">
            <v>52</v>
          </cell>
          <cell r="G1413">
            <v>20.74</v>
          </cell>
        </row>
        <row r="1414">
          <cell r="A1414" t="str">
            <v>159138-001</v>
          </cell>
          <cell r="B1414" t="str">
            <v>Disk Drive, 36GB 10000rpm UltraSCSI wide Hot Plug (SBB)</v>
          </cell>
          <cell r="C1414" t="str">
            <v>STOR_PROD</v>
          </cell>
          <cell r="D1414">
            <v>1599</v>
          </cell>
          <cell r="E1414">
            <v>3221</v>
          </cell>
          <cell r="F1414">
            <v>1647</v>
          </cell>
          <cell r="G1414">
            <v>629</v>
          </cell>
        </row>
        <row r="1415">
          <cell r="A1415" t="str">
            <v>159262-B21</v>
          </cell>
          <cell r="B1415" t="str">
            <v>Compaq Fibre Channel Storage Hub 12 Management option</v>
          </cell>
          <cell r="C1415" t="str">
            <v>STOR_PROD</v>
          </cell>
          <cell r="D1415">
            <v>1055</v>
          </cell>
          <cell r="E1415">
            <v>2125</v>
          </cell>
          <cell r="F1415">
            <v>1087</v>
          </cell>
          <cell r="G1415">
            <v>561.82000000000005</v>
          </cell>
        </row>
        <row r="1416">
          <cell r="A1416" t="str">
            <v>160087-B21</v>
          </cell>
          <cell r="B1416" t="str">
            <v>RA8000/ESA12000 OS Kit for Linux / Alpha</v>
          </cell>
          <cell r="C1416" t="str">
            <v>STOR_PROD</v>
          </cell>
          <cell r="D1416">
            <v>495</v>
          </cell>
          <cell r="E1416">
            <v>1136</v>
          </cell>
          <cell r="F1416">
            <v>510</v>
          </cell>
          <cell r="G1416">
            <v>47.73</v>
          </cell>
        </row>
        <row r="1417">
          <cell r="A1417" t="str">
            <v>160088-B21</v>
          </cell>
          <cell r="B1417" t="str">
            <v>RA8000/ESA12000 OS Kit for Linux / Intel</v>
          </cell>
          <cell r="C1417" t="str">
            <v>STOR_PROD</v>
          </cell>
          <cell r="D1417">
            <v>495</v>
          </cell>
          <cell r="E1417">
            <v>1136</v>
          </cell>
          <cell r="F1417">
            <v>510</v>
          </cell>
          <cell r="G1417">
            <v>47.73</v>
          </cell>
        </row>
        <row r="1418">
          <cell r="A1418" t="str">
            <v>160089-B21</v>
          </cell>
          <cell r="B1418" t="str">
            <v>HSG80 ACS V 8.4F</v>
          </cell>
          <cell r="C1418" t="str">
            <v>STOR_PROD</v>
          </cell>
          <cell r="D1418">
            <v>4851</v>
          </cell>
          <cell r="E1418">
            <v>9772</v>
          </cell>
          <cell r="F1418">
            <v>4997</v>
          </cell>
          <cell r="G1418">
            <v>67.94</v>
          </cell>
        </row>
        <row r="1419">
          <cell r="A1419" t="str">
            <v>160090-B21</v>
          </cell>
          <cell r="B1419" t="str">
            <v>RA8K/ESA12K ACS 8.4P Software</v>
          </cell>
          <cell r="C1419" t="str">
            <v>STOR_PROD</v>
          </cell>
          <cell r="D1419">
            <v>18000</v>
          </cell>
          <cell r="E1419">
            <v>36261</v>
          </cell>
          <cell r="F1419">
            <v>18540</v>
          </cell>
          <cell r="G1419">
            <v>67.94</v>
          </cell>
        </row>
        <row r="1420">
          <cell r="A1420" t="str">
            <v>160091-B21</v>
          </cell>
          <cell r="B1420" t="str">
            <v>RA8K/ESA12K ACS 8.5S (Snapshot)</v>
          </cell>
          <cell r="C1420" t="str">
            <v>STOR_PROD</v>
          </cell>
          <cell r="D1420">
            <v>9240</v>
          </cell>
          <cell r="E1420">
            <v>18614</v>
          </cell>
          <cell r="F1420">
            <v>9517</v>
          </cell>
          <cell r="G1420">
            <v>79.489999999999995</v>
          </cell>
        </row>
        <row r="1421">
          <cell r="A1421" t="str">
            <v>160094-B21</v>
          </cell>
          <cell r="B1421" t="str">
            <v>Enterprise Volume Manager (EVM) for NT/ Intel</v>
          </cell>
          <cell r="C1421" t="str">
            <v>STOR_PROD</v>
          </cell>
          <cell r="D1421">
            <v>3894</v>
          </cell>
          <cell r="E1421">
            <v>7844</v>
          </cell>
          <cell r="F1421">
            <v>4011</v>
          </cell>
          <cell r="G1421">
            <v>25.82</v>
          </cell>
        </row>
        <row r="1422">
          <cell r="A1422" t="str">
            <v>160095-B21</v>
          </cell>
          <cell r="B1422" t="str">
            <v>SANworks Enterprise Volume Manager (EVM) for SUN Solaris LIC/CDRM</v>
          </cell>
          <cell r="C1422" t="str">
            <v>STOR_PROD</v>
          </cell>
          <cell r="D1422">
            <v>3894</v>
          </cell>
          <cell r="E1422">
            <v>8596</v>
          </cell>
          <cell r="F1422">
            <v>4011</v>
          </cell>
          <cell r="G1422">
            <v>20</v>
          </cell>
        </row>
        <row r="1423">
          <cell r="A1423" t="str">
            <v>160407-B21</v>
          </cell>
          <cell r="B1423" t="str">
            <v>8 &amp; 16 Port Switch Redundant Power Supply Option</v>
          </cell>
          <cell r="C1423" t="str">
            <v>STOR_PROD</v>
          </cell>
          <cell r="D1423">
            <v>1316</v>
          </cell>
          <cell r="E1423">
            <v>2651</v>
          </cell>
          <cell r="F1423">
            <v>1355</v>
          </cell>
          <cell r="G1423">
            <v>500</v>
          </cell>
        </row>
        <row r="1424">
          <cell r="A1424" t="str">
            <v>160999-B31</v>
          </cell>
          <cell r="B1424" t="str">
            <v>EBS BackPack (1x Tape controller 1, 1x Storage Hub-7 ,VERITAS Backup Exec, 5 User License</v>
          </cell>
          <cell r="C1424" t="str">
            <v>STOR_PROD</v>
          </cell>
          <cell r="D1424">
            <v>9183</v>
          </cell>
          <cell r="E1424">
            <v>18498</v>
          </cell>
          <cell r="F1424">
            <v>9458</v>
          </cell>
          <cell r="G1424">
            <v>2924.82</v>
          </cell>
        </row>
        <row r="1425">
          <cell r="A1425" t="str">
            <v>161268-B21</v>
          </cell>
          <cell r="B1425" t="str">
            <v>ESL9000 Passthrough Option  Kit</v>
          </cell>
          <cell r="C1425" t="str">
            <v>STOR_PROD</v>
          </cell>
          <cell r="D1425">
            <v>4500</v>
          </cell>
          <cell r="E1425">
            <v>9480</v>
          </cell>
          <cell r="F1425">
            <v>4635</v>
          </cell>
          <cell r="G1425">
            <v>3404.55</v>
          </cell>
        </row>
        <row r="1426">
          <cell r="A1426" t="str">
            <v>163162-B21</v>
          </cell>
          <cell r="B1426" t="str">
            <v>Legato Networker Solution Kit for EBS</v>
          </cell>
          <cell r="C1426" t="str">
            <v>STOR_PROD</v>
          </cell>
          <cell r="D1426">
            <v>100</v>
          </cell>
          <cell r="E1426">
            <v>201</v>
          </cell>
          <cell r="F1426">
            <v>103</v>
          </cell>
          <cell r="G1426">
            <v>9.36</v>
          </cell>
        </row>
        <row r="1427">
          <cell r="A1427" t="str">
            <v>163163-B21</v>
          </cell>
          <cell r="B1427" t="str">
            <v>Veritas NetBackup Solution Kit for EBS</v>
          </cell>
          <cell r="C1427" t="str">
            <v>STOR_PROD</v>
          </cell>
          <cell r="D1427">
            <v>100</v>
          </cell>
          <cell r="E1427">
            <v>201</v>
          </cell>
          <cell r="F1427">
            <v>103</v>
          </cell>
          <cell r="G1427">
            <v>9.5500000000000007</v>
          </cell>
        </row>
        <row r="1428">
          <cell r="A1428" t="str">
            <v>163164-B21</v>
          </cell>
          <cell r="B1428" t="str">
            <v>Veritas BackupExec Solution Kit for EBS</v>
          </cell>
          <cell r="C1428" t="str">
            <v>STOR_PROD</v>
          </cell>
          <cell r="D1428">
            <v>100</v>
          </cell>
          <cell r="E1428">
            <v>201</v>
          </cell>
          <cell r="F1428">
            <v>103</v>
          </cell>
          <cell r="G1428">
            <v>9.4499999999999993</v>
          </cell>
        </row>
        <row r="1429">
          <cell r="A1429" t="str">
            <v>163165-B21</v>
          </cell>
          <cell r="B1429" t="str">
            <v>CA ArcServe Solution Kit for EBS</v>
          </cell>
          <cell r="C1429" t="str">
            <v>STOR_PROD</v>
          </cell>
          <cell r="D1429">
            <v>100</v>
          </cell>
          <cell r="E1429">
            <v>201</v>
          </cell>
          <cell r="F1429">
            <v>103</v>
          </cell>
          <cell r="G1429">
            <v>9.4499999999999993</v>
          </cell>
        </row>
        <row r="1430">
          <cell r="A1430" t="str">
            <v>163747-002</v>
          </cell>
          <cell r="B1430" t="str">
            <v>22U Rack</v>
          </cell>
          <cell r="C1430" t="str">
            <v>STOR_PROD</v>
          </cell>
          <cell r="D1430">
            <v>1418</v>
          </cell>
          <cell r="E1430">
            <v>2857</v>
          </cell>
          <cell r="F1430">
            <v>1461</v>
          </cell>
          <cell r="G1430">
            <v>935.47</v>
          </cell>
        </row>
        <row r="1431">
          <cell r="A1431" t="str">
            <v>164191-B21</v>
          </cell>
          <cell r="B1431" t="str">
            <v>9GB NHP WU2 10K ALL</v>
          </cell>
          <cell r="C1431" t="str">
            <v>STOR_PROD</v>
          </cell>
          <cell r="D1431">
            <v>499</v>
          </cell>
          <cell r="E1431">
            <v>1052</v>
          </cell>
          <cell r="F1431">
            <v>514</v>
          </cell>
          <cell r="G1431">
            <v>251.07</v>
          </cell>
        </row>
        <row r="1432">
          <cell r="A1432" t="str">
            <v>164604-B21</v>
          </cell>
          <cell r="B1432" t="str">
            <v>24 ft VHDCI to VHDCI SCSI Cable</v>
          </cell>
          <cell r="C1432" t="str">
            <v>STOR_PROD</v>
          </cell>
          <cell r="D1432">
            <v>85</v>
          </cell>
          <cell r="E1432">
            <v>188</v>
          </cell>
          <cell r="F1432">
            <v>88</v>
          </cell>
          <cell r="G1432">
            <v>54.5</v>
          </cell>
        </row>
        <row r="1433">
          <cell r="A1433" t="str">
            <v>165652-001</v>
          </cell>
          <cell r="B1433" t="str">
            <v>Rack Sidewall Kit</v>
          </cell>
          <cell r="C1433" t="str">
            <v>STOR_PROD</v>
          </cell>
          <cell r="D1433">
            <v>195</v>
          </cell>
          <cell r="E1433">
            <v>393</v>
          </cell>
          <cell r="F1433">
            <v>201</v>
          </cell>
          <cell r="G1433">
            <v>119.85</v>
          </cell>
        </row>
        <row r="1434">
          <cell r="A1434" t="str">
            <v>165664-001</v>
          </cell>
          <cell r="B1434" t="str">
            <v>Rack Coupling Kit</v>
          </cell>
          <cell r="C1434" t="str">
            <v>STOR_PROD</v>
          </cell>
          <cell r="D1434">
            <v>143</v>
          </cell>
          <cell r="E1434">
            <v>288</v>
          </cell>
          <cell r="F1434">
            <v>147</v>
          </cell>
          <cell r="G1434">
            <v>79.760000000000005</v>
          </cell>
        </row>
        <row r="1435">
          <cell r="A1435" t="str">
            <v>165753-003</v>
          </cell>
          <cell r="B1435" t="str">
            <v>42U Rack</v>
          </cell>
          <cell r="C1435" t="str">
            <v>STOR_PROD</v>
          </cell>
          <cell r="D1435">
            <v>1575</v>
          </cell>
          <cell r="E1435">
            <v>3173</v>
          </cell>
          <cell r="F1435">
            <v>1622</v>
          </cell>
          <cell r="G1435">
            <v>978.39</v>
          </cell>
        </row>
        <row r="1436">
          <cell r="A1436" t="str">
            <v>165979-B21</v>
          </cell>
          <cell r="B1436" t="str">
            <v>Platform Upgrade kit,DUNIX,DOCS</v>
          </cell>
          <cell r="C1436" t="str">
            <v>STOR_PROD</v>
          </cell>
          <cell r="D1436">
            <v>330</v>
          </cell>
          <cell r="E1436">
            <v>665</v>
          </cell>
          <cell r="F1436">
            <v>340</v>
          </cell>
          <cell r="G1436">
            <v>41.92</v>
          </cell>
        </row>
        <row r="1437">
          <cell r="A1437" t="str">
            <v>165980-B21</v>
          </cell>
          <cell r="B1437" t="str">
            <v>Platform Upgrade kit,G8,OVMS,DOCS</v>
          </cell>
          <cell r="C1437" t="str">
            <v>STOR_PROD</v>
          </cell>
          <cell r="D1437">
            <v>330</v>
          </cell>
          <cell r="E1437">
            <v>665</v>
          </cell>
          <cell r="F1437">
            <v>340</v>
          </cell>
          <cell r="G1437">
            <v>51.48</v>
          </cell>
        </row>
        <row r="1438">
          <cell r="A1438" t="str">
            <v>165981-B21</v>
          </cell>
          <cell r="B1438" t="str">
            <v>HSG80 ACS 8.3 and V8.4F to V8.5 Upgrage Kit</v>
          </cell>
          <cell r="C1438" t="str">
            <v>STOR_PROD</v>
          </cell>
          <cell r="D1438">
            <v>1672</v>
          </cell>
          <cell r="E1438">
            <v>3368</v>
          </cell>
          <cell r="F1438">
            <v>1722</v>
          </cell>
          <cell r="G1438">
            <v>79.489999999999995</v>
          </cell>
        </row>
        <row r="1439">
          <cell r="A1439" t="str">
            <v>165982-B21</v>
          </cell>
          <cell r="B1439" t="str">
            <v>HSG80 ACS V8.4P-V8.5P Upgrade Kit</v>
          </cell>
          <cell r="C1439" t="str">
            <v>STOR_PROD</v>
          </cell>
          <cell r="D1439">
            <v>7920</v>
          </cell>
          <cell r="E1439">
            <v>15955</v>
          </cell>
          <cell r="F1439">
            <v>8158</v>
          </cell>
          <cell r="G1439">
            <v>79.489999999999995</v>
          </cell>
        </row>
        <row r="1440">
          <cell r="A1440" t="str">
            <v>165983-B21</v>
          </cell>
          <cell r="B1440" t="str">
            <v>Platform Upgrade kit,NT/I,DOCS</v>
          </cell>
          <cell r="C1440" t="str">
            <v>STOR_PROD</v>
          </cell>
          <cell r="D1440">
            <v>330</v>
          </cell>
          <cell r="E1440">
            <v>665</v>
          </cell>
          <cell r="F1440">
            <v>340</v>
          </cell>
          <cell r="G1440">
            <v>42.37</v>
          </cell>
        </row>
        <row r="1441">
          <cell r="A1441" t="str">
            <v>165984-B21</v>
          </cell>
          <cell r="B1441" t="str">
            <v>Platform Upgrade kit,NW,DOCS</v>
          </cell>
          <cell r="C1441" t="str">
            <v>STOR_PROD</v>
          </cell>
          <cell r="D1441">
            <v>330</v>
          </cell>
          <cell r="E1441">
            <v>665</v>
          </cell>
          <cell r="F1441">
            <v>340</v>
          </cell>
          <cell r="G1441">
            <v>57.1</v>
          </cell>
        </row>
        <row r="1442">
          <cell r="A1442" t="str">
            <v>165985-B21</v>
          </cell>
          <cell r="B1442" t="str">
            <v>Platform Upgrade kit,SOLARIS,DOCS</v>
          </cell>
          <cell r="C1442" t="str">
            <v>STOR_PROD</v>
          </cell>
          <cell r="D1442">
            <v>330</v>
          </cell>
          <cell r="E1442">
            <v>665</v>
          </cell>
          <cell r="F1442">
            <v>340</v>
          </cell>
          <cell r="G1442">
            <v>44.41</v>
          </cell>
        </row>
        <row r="1443">
          <cell r="A1443" t="str">
            <v>165986-B21</v>
          </cell>
          <cell r="B1443" t="str">
            <v>Platform Upgrade kit,HP UX,DOCS</v>
          </cell>
          <cell r="C1443" t="str">
            <v>STOR_PROD</v>
          </cell>
          <cell r="D1443">
            <v>330</v>
          </cell>
          <cell r="E1443">
            <v>665</v>
          </cell>
          <cell r="F1443">
            <v>340</v>
          </cell>
          <cell r="G1443">
            <v>42.88</v>
          </cell>
        </row>
        <row r="1444">
          <cell r="A1444" t="str">
            <v>165987-B21</v>
          </cell>
          <cell r="B1444" t="str">
            <v>Platform Upgrade kit,SGI IRIX,DOCS</v>
          </cell>
          <cell r="C1444" t="str">
            <v>STOR_PROD</v>
          </cell>
          <cell r="D1444">
            <v>330</v>
          </cell>
          <cell r="E1444">
            <v>665</v>
          </cell>
          <cell r="F1444">
            <v>340</v>
          </cell>
          <cell r="G1444">
            <v>47.12</v>
          </cell>
        </row>
        <row r="1445">
          <cell r="A1445" t="str">
            <v>165989-B21</v>
          </cell>
          <cell r="B1445" t="str">
            <v>Secure Path for NT 3.0</v>
          </cell>
          <cell r="C1445" t="str">
            <v>STOR_PROD</v>
          </cell>
          <cell r="D1445">
            <v>2640</v>
          </cell>
          <cell r="E1445">
            <v>5562</v>
          </cell>
          <cell r="F1445">
            <v>2719</v>
          </cell>
          <cell r="G1445">
            <v>19.21</v>
          </cell>
        </row>
        <row r="1446">
          <cell r="A1446" t="str">
            <v>165991-B21</v>
          </cell>
          <cell r="B1446" t="str">
            <v>Secure Path for SUN 2.0 FC</v>
          </cell>
          <cell r="C1446" t="str">
            <v>STOR_PROD</v>
          </cell>
          <cell r="D1446">
            <v>3960</v>
          </cell>
          <cell r="E1446">
            <v>8344</v>
          </cell>
          <cell r="F1446">
            <v>4079</v>
          </cell>
          <cell r="G1446">
            <v>14.32</v>
          </cell>
        </row>
        <row r="1447">
          <cell r="A1447" t="str">
            <v>166097-B21</v>
          </cell>
          <cell r="B1447" t="str">
            <v>HIGH VOL DEPLOY KIT ALL</v>
          </cell>
          <cell r="C1447" t="str">
            <v>STOR_PROD</v>
          </cell>
          <cell r="D1447">
            <v>200</v>
          </cell>
          <cell r="E1447">
            <v>442</v>
          </cell>
          <cell r="F1447">
            <v>206</v>
          </cell>
          <cell r="G1447">
            <v>132</v>
          </cell>
        </row>
        <row r="1448">
          <cell r="A1448" t="str">
            <v>166296-B21</v>
          </cell>
          <cell r="B1448" t="str">
            <v>Fibre Channel to  ATM Gateway</v>
          </cell>
          <cell r="C1448" t="str">
            <v>STOR_PROD</v>
          </cell>
          <cell r="D1448">
            <v>35200</v>
          </cell>
          <cell r="E1448">
            <v>70911</v>
          </cell>
          <cell r="F1448">
            <v>36256</v>
          </cell>
          <cell r="G1448">
            <v>20952</v>
          </cell>
        </row>
        <row r="1449">
          <cell r="A1449" t="str">
            <v>166297-B21</v>
          </cell>
          <cell r="B1449" t="str">
            <v>Fibre Channel, HW&amp;SW  ATM Gateway Service Kit</v>
          </cell>
          <cell r="C1449" t="str">
            <v>STOR_PROD</v>
          </cell>
          <cell r="D1449">
            <v>700</v>
          </cell>
          <cell r="E1449">
            <v>1410</v>
          </cell>
          <cell r="F1449">
            <v>721</v>
          </cell>
          <cell r="G1449">
            <v>1330</v>
          </cell>
        </row>
        <row r="1450">
          <cell r="A1450" t="str">
            <v>166504-B21</v>
          </cell>
          <cell r="B1450" t="str">
            <v>20/40GB DAT Autoloader 8 Cass. Internal</v>
          </cell>
          <cell r="C1450" t="str">
            <v>STOR_PROD</v>
          </cell>
          <cell r="D1450">
            <v>2600</v>
          </cell>
          <cell r="E1450">
            <v>5478</v>
          </cell>
          <cell r="F1450">
            <v>2678</v>
          </cell>
          <cell r="G1450">
            <v>1056.19</v>
          </cell>
        </row>
        <row r="1451">
          <cell r="A1451" t="str">
            <v>166505-B31</v>
          </cell>
          <cell r="B1451" t="str">
            <v>20/40GB DAT Autoloader 8 Cass. External</v>
          </cell>
          <cell r="C1451" t="str">
            <v>STOR_PROD</v>
          </cell>
          <cell r="D1451">
            <v>2800</v>
          </cell>
          <cell r="E1451">
            <v>5899</v>
          </cell>
          <cell r="F1451">
            <v>2884</v>
          </cell>
          <cell r="G1451">
            <v>1252.73</v>
          </cell>
        </row>
        <row r="1452">
          <cell r="A1452" t="str">
            <v>166601-001</v>
          </cell>
          <cell r="B1452" t="str">
            <v>Remote Fabric SW Key/CD</v>
          </cell>
          <cell r="C1452" t="str">
            <v>STOR_PROD</v>
          </cell>
          <cell r="D1452">
            <v>5280</v>
          </cell>
          <cell r="E1452">
            <v>10637</v>
          </cell>
          <cell r="F1452">
            <v>5438</v>
          </cell>
          <cell r="G1452">
            <v>4393.6899999999996</v>
          </cell>
        </row>
        <row r="1453">
          <cell r="A1453" t="str">
            <v>167365-B21</v>
          </cell>
          <cell r="B1453" t="str">
            <v>Rack mount kit for FCSW-II Switches</v>
          </cell>
          <cell r="C1453" t="str">
            <v>STOR_PROD</v>
          </cell>
          <cell r="D1453">
            <v>163</v>
          </cell>
          <cell r="E1453">
            <v>329</v>
          </cell>
          <cell r="F1453">
            <v>168</v>
          </cell>
          <cell r="G1453">
            <v>54.26</v>
          </cell>
        </row>
        <row r="1454">
          <cell r="A1454" t="str">
            <v>167432-001</v>
          </cell>
          <cell r="B1454" t="str">
            <v>HBA 64-BIT PCI  to FC-AL for LINUX</v>
          </cell>
          <cell r="C1454" t="str">
            <v>STOR_PROD</v>
          </cell>
          <cell r="D1454">
            <v>1320</v>
          </cell>
          <cell r="E1454">
            <v>3028</v>
          </cell>
          <cell r="F1454">
            <v>1360</v>
          </cell>
          <cell r="G1454">
            <v>819</v>
          </cell>
        </row>
        <row r="1455">
          <cell r="A1455" t="str">
            <v>168256-B21</v>
          </cell>
          <cell r="B1455" t="str">
            <v>Ultra SCSI 1M Cable</v>
          </cell>
          <cell r="C1455" t="str">
            <v>STOR_PROD</v>
          </cell>
          <cell r="D1455">
            <v>140</v>
          </cell>
          <cell r="E1455">
            <v>309</v>
          </cell>
          <cell r="F1455">
            <v>144</v>
          </cell>
          <cell r="G1455">
            <v>22.79</v>
          </cell>
        </row>
        <row r="1456">
          <cell r="A1456" t="str">
            <v>168257-B21</v>
          </cell>
          <cell r="B1456" t="str">
            <v>Ultra SCSI 2M Cable</v>
          </cell>
          <cell r="C1456" t="str">
            <v>STOR_PROD</v>
          </cell>
          <cell r="D1456">
            <v>140</v>
          </cell>
          <cell r="E1456">
            <v>309</v>
          </cell>
          <cell r="F1456">
            <v>144</v>
          </cell>
          <cell r="G1456">
            <v>38.18</v>
          </cell>
        </row>
        <row r="1457">
          <cell r="A1457" t="str">
            <v>168794-B21</v>
          </cell>
          <cell r="B1457" t="str">
            <v>64-Bit Fibre Channel Host Bus Adapter for Tr64/VMS</v>
          </cell>
          <cell r="C1457" t="str">
            <v>STOR_PROD</v>
          </cell>
          <cell r="D1457">
            <v>2640</v>
          </cell>
          <cell r="E1457">
            <v>5562</v>
          </cell>
          <cell r="F1457">
            <v>2719</v>
          </cell>
          <cell r="G1457">
            <v>875.45</v>
          </cell>
        </row>
        <row r="1458">
          <cell r="A1458" t="str">
            <v>169940-B21</v>
          </cell>
          <cell r="B1458" t="str">
            <v>Blanking Panels OPAL</v>
          </cell>
          <cell r="C1458" t="str">
            <v>STOR_PROD</v>
          </cell>
          <cell r="D1458">
            <v>63</v>
          </cell>
          <cell r="E1458">
            <v>127</v>
          </cell>
          <cell r="F1458">
            <v>65</v>
          </cell>
          <cell r="G1458">
            <v>30.68</v>
          </cell>
        </row>
        <row r="1459">
          <cell r="A1459" t="str">
            <v>169947-001</v>
          </cell>
          <cell r="B1459" t="str">
            <v>ProLiant Server (Rack) RPS Upgr</v>
          </cell>
          <cell r="C1459" t="str">
            <v>STOR_PROD</v>
          </cell>
          <cell r="D1459">
            <v>2000</v>
          </cell>
          <cell r="E1459">
            <v>3724</v>
          </cell>
          <cell r="F1459">
            <v>2060</v>
          </cell>
          <cell r="G1459">
            <v>1200.8699999999999</v>
          </cell>
        </row>
        <row r="1460">
          <cell r="A1460" t="str">
            <v>169989-001</v>
          </cell>
          <cell r="B1460" t="str">
            <v>Keyboard/Trackball Extension Cables</v>
          </cell>
          <cell r="C1460" t="str">
            <v>STOR_PROD</v>
          </cell>
          <cell r="D1460">
            <v>70</v>
          </cell>
          <cell r="E1460">
            <v>141</v>
          </cell>
          <cell r="F1460">
            <v>72</v>
          </cell>
          <cell r="G1460">
            <v>18.100000000000001</v>
          </cell>
        </row>
        <row r="1461">
          <cell r="A1461" t="str">
            <v>170299-B21</v>
          </cell>
          <cell r="B1461" t="str">
            <v>Scroll Mouse Kit ALL</v>
          </cell>
          <cell r="C1461" t="str">
            <v>STOR_PROD</v>
          </cell>
          <cell r="D1461">
            <v>17</v>
          </cell>
          <cell r="E1461">
            <v>35</v>
          </cell>
          <cell r="F1461">
            <v>18</v>
          </cell>
          <cell r="G1461">
            <v>11</v>
          </cell>
        </row>
        <row r="1462">
          <cell r="A1462" t="str">
            <v>170477-B21</v>
          </cell>
          <cell r="B1462" t="str">
            <v>StorageWorks Virtual Replicator WNT 10 LIC/CD</v>
          </cell>
          <cell r="C1462" t="str">
            <v>STOR_PROD</v>
          </cell>
          <cell r="D1462">
            <v>15000</v>
          </cell>
          <cell r="E1462">
            <v>30218</v>
          </cell>
          <cell r="F1462">
            <v>15450</v>
          </cell>
          <cell r="G1462" t="str">
            <v>N/A</v>
          </cell>
        </row>
        <row r="1463">
          <cell r="A1463" t="str">
            <v>170478-B21</v>
          </cell>
          <cell r="B1463" t="str">
            <v>StorageWorks Virtual Replicator WNT 25 LIC/CD</v>
          </cell>
          <cell r="C1463" t="str">
            <v>STOR_PROD</v>
          </cell>
          <cell r="D1463">
            <v>32500</v>
          </cell>
          <cell r="E1463">
            <v>65471</v>
          </cell>
          <cell r="F1463">
            <v>33475</v>
          </cell>
          <cell r="G1463" t="str">
            <v>N/A</v>
          </cell>
        </row>
        <row r="1464">
          <cell r="A1464" t="str">
            <v>170479-B21</v>
          </cell>
          <cell r="B1464" t="str">
            <v>StorageWorks Virtual Replicator WNT 50 LIC/CD</v>
          </cell>
          <cell r="C1464" t="str">
            <v>STOR_PROD</v>
          </cell>
          <cell r="D1464">
            <v>50000</v>
          </cell>
          <cell r="E1464">
            <v>100725</v>
          </cell>
          <cell r="F1464">
            <v>51500</v>
          </cell>
          <cell r="G1464" t="str">
            <v>N/A</v>
          </cell>
        </row>
        <row r="1465">
          <cell r="A1465" t="str">
            <v>170480-B21</v>
          </cell>
          <cell r="B1465" t="str">
            <v>StorageWorks Virtual Replicator WNT 100 LIC/CD</v>
          </cell>
          <cell r="C1465" t="str">
            <v>STOR_PROD</v>
          </cell>
          <cell r="D1465">
            <v>85000</v>
          </cell>
          <cell r="E1465">
            <v>171233</v>
          </cell>
          <cell r="F1465">
            <v>87550</v>
          </cell>
          <cell r="G1465" t="str">
            <v>N/A</v>
          </cell>
        </row>
        <row r="1466">
          <cell r="A1466" t="str">
            <v>170481-B21</v>
          </cell>
          <cell r="B1466" t="str">
            <v>StorageWorks Virtual Replicator WNT 10 LIC</v>
          </cell>
          <cell r="C1466" t="str">
            <v>STOR_PROD</v>
          </cell>
          <cell r="D1466">
            <v>15000</v>
          </cell>
          <cell r="E1466">
            <v>30218</v>
          </cell>
          <cell r="F1466">
            <v>15450</v>
          </cell>
          <cell r="G1466" t="str">
            <v>N/A</v>
          </cell>
        </row>
        <row r="1467">
          <cell r="A1467" t="str">
            <v>170482-B21</v>
          </cell>
          <cell r="B1467" t="str">
            <v>StorageWorks Virtual Replicator WNT 25 LIC</v>
          </cell>
          <cell r="C1467" t="str">
            <v>STOR_PROD</v>
          </cell>
          <cell r="D1467">
            <v>32500</v>
          </cell>
          <cell r="E1467">
            <v>65471</v>
          </cell>
          <cell r="F1467">
            <v>33475</v>
          </cell>
          <cell r="G1467" t="str">
            <v>N/A</v>
          </cell>
        </row>
        <row r="1468">
          <cell r="A1468" t="str">
            <v>170483-B21</v>
          </cell>
          <cell r="B1468" t="str">
            <v>StorageWorks Virtual Replicator WNT 50 LIC</v>
          </cell>
          <cell r="C1468" t="str">
            <v>STOR_PROD</v>
          </cell>
          <cell r="D1468">
            <v>50000</v>
          </cell>
          <cell r="E1468">
            <v>100725</v>
          </cell>
          <cell r="F1468">
            <v>51500</v>
          </cell>
          <cell r="G1468" t="str">
            <v>N/A</v>
          </cell>
        </row>
        <row r="1469">
          <cell r="A1469" t="str">
            <v>170484-B21</v>
          </cell>
          <cell r="B1469" t="str">
            <v>StorageWorks Virtual Replicator WNT 100 LIC</v>
          </cell>
          <cell r="C1469" t="str">
            <v>STOR_PROD</v>
          </cell>
          <cell r="D1469">
            <v>85000</v>
          </cell>
          <cell r="E1469">
            <v>171233</v>
          </cell>
          <cell r="F1469">
            <v>87550</v>
          </cell>
          <cell r="G1469" t="str">
            <v>N/A</v>
          </cell>
        </row>
        <row r="1470">
          <cell r="A1470" t="str">
            <v>171532-B21</v>
          </cell>
          <cell r="B1470" t="str">
            <v>20/40GB DAT Autoloader Magazine (8 Cartridges)</v>
          </cell>
          <cell r="C1470" t="str">
            <v>STOR_PROD</v>
          </cell>
          <cell r="D1470">
            <v>380</v>
          </cell>
          <cell r="E1470">
            <v>800</v>
          </cell>
          <cell r="F1470">
            <v>391</v>
          </cell>
          <cell r="G1470">
            <v>231.07</v>
          </cell>
        </row>
        <row r="1471">
          <cell r="A1471" t="str">
            <v>174134-B21</v>
          </cell>
          <cell r="B1471" t="str">
            <v>HSG60 FC CONTROLLER, 256MB</v>
          </cell>
          <cell r="C1471" t="str">
            <v>STOR_PROD</v>
          </cell>
          <cell r="D1471">
            <v>6500</v>
          </cell>
          <cell r="E1471">
            <v>14350</v>
          </cell>
          <cell r="F1471">
            <v>6695</v>
          </cell>
          <cell r="G1471">
            <v>1959</v>
          </cell>
        </row>
        <row r="1472">
          <cell r="A1472" t="str">
            <v>174571-B21</v>
          </cell>
          <cell r="B1472" t="str">
            <v>Intl Array CA Tray ALL</v>
          </cell>
          <cell r="C1472" t="str">
            <v>STOR_PROD</v>
          </cell>
          <cell r="D1472">
            <v>75</v>
          </cell>
          <cell r="E1472">
            <v>166</v>
          </cell>
          <cell r="F1472">
            <v>77</v>
          </cell>
          <cell r="G1472">
            <v>42</v>
          </cell>
        </row>
        <row r="1473">
          <cell r="A1473" t="str">
            <v>174573-B21</v>
          </cell>
          <cell r="B1473" t="str">
            <v>Stackable Hood ALL</v>
          </cell>
          <cell r="C1473" t="str">
            <v>STOR_PROD</v>
          </cell>
          <cell r="D1473">
            <v>150</v>
          </cell>
          <cell r="E1473">
            <v>331</v>
          </cell>
          <cell r="F1473">
            <v>155</v>
          </cell>
          <cell r="G1473">
            <v>54</v>
          </cell>
        </row>
        <row r="1474">
          <cell r="A1474" t="str">
            <v>174574-B21</v>
          </cell>
          <cell r="B1474" t="str">
            <v>3rd Party Rack ALL</v>
          </cell>
          <cell r="C1474" t="str">
            <v>STOR_PROD</v>
          </cell>
          <cell r="D1474">
            <v>150</v>
          </cell>
          <cell r="E1474">
            <v>331</v>
          </cell>
          <cell r="F1474">
            <v>155</v>
          </cell>
          <cell r="G1474">
            <v>72</v>
          </cell>
        </row>
        <row r="1475">
          <cell r="A1475" t="str">
            <v>174575-B21</v>
          </cell>
          <cell r="B1475" t="str">
            <v>Slide Rail ALL</v>
          </cell>
          <cell r="C1475" t="str">
            <v>STOR_PROD</v>
          </cell>
          <cell r="D1475">
            <v>250</v>
          </cell>
          <cell r="E1475">
            <v>552</v>
          </cell>
          <cell r="F1475">
            <v>258</v>
          </cell>
          <cell r="G1475">
            <v>123</v>
          </cell>
        </row>
        <row r="1476">
          <cell r="A1476" t="str">
            <v>174576-B21</v>
          </cell>
          <cell r="B1476" t="str">
            <v>Telco Rack ALL</v>
          </cell>
          <cell r="C1476" t="str">
            <v>STOR_PROD</v>
          </cell>
          <cell r="D1476">
            <v>150</v>
          </cell>
          <cell r="E1476">
            <v>331</v>
          </cell>
          <cell r="F1476">
            <v>155</v>
          </cell>
          <cell r="G1476">
            <v>43</v>
          </cell>
        </row>
        <row r="1477">
          <cell r="A1477" t="str">
            <v>174681-B21</v>
          </cell>
          <cell r="B1477" t="str">
            <v>Redundant Host Adapter Failover S/W Kit</v>
          </cell>
          <cell r="C1477" t="str">
            <v>STOR_PROD</v>
          </cell>
          <cell r="D1477">
            <v>1995</v>
          </cell>
          <cell r="E1477">
            <v>4203</v>
          </cell>
          <cell r="F1477">
            <v>2055</v>
          </cell>
          <cell r="G1477" t="str">
            <v>N/A</v>
          </cell>
        </row>
        <row r="1478">
          <cell r="A1478" t="str">
            <v>175005-B31</v>
          </cell>
          <cell r="B1478" t="str">
            <v>TA1000 AIT Tape Array 10 drive model, rackmount</v>
          </cell>
          <cell r="C1478" t="str">
            <v>STOR_PROD</v>
          </cell>
          <cell r="D1478">
            <v>26400</v>
          </cell>
          <cell r="E1478">
            <v>58284</v>
          </cell>
          <cell r="F1478">
            <v>27192</v>
          </cell>
          <cell r="G1478">
            <v>18500</v>
          </cell>
        </row>
        <row r="1479">
          <cell r="A1479" t="str">
            <v>175195-B21</v>
          </cell>
          <cell r="B1479" t="str">
            <v>SSL2020 AIT Tape Library 1 drive model, tabletop</v>
          </cell>
          <cell r="C1479" t="str">
            <v>STOR_PROD</v>
          </cell>
          <cell r="D1479">
            <v>6948</v>
          </cell>
          <cell r="E1479">
            <v>15340</v>
          </cell>
          <cell r="F1479">
            <v>7156</v>
          </cell>
          <cell r="G1479">
            <v>4000</v>
          </cell>
        </row>
        <row r="1480">
          <cell r="A1480" t="str">
            <v>175195-B22</v>
          </cell>
          <cell r="B1480" t="str">
            <v>SSL2020 AIT Tape Library 2 drive model, tabletop</v>
          </cell>
          <cell r="C1480" t="str">
            <v>STOR_PROD</v>
          </cell>
          <cell r="D1480">
            <v>8972</v>
          </cell>
          <cell r="E1480">
            <v>19807</v>
          </cell>
          <cell r="F1480">
            <v>9241</v>
          </cell>
          <cell r="G1480">
            <v>5135</v>
          </cell>
        </row>
        <row r="1481">
          <cell r="A1481" t="str">
            <v>175196-B21</v>
          </cell>
          <cell r="B1481" t="str">
            <v>SSL2020 AIT Tape Library 1 drive model, rackmount</v>
          </cell>
          <cell r="C1481" t="str">
            <v>STOR_PROD</v>
          </cell>
          <cell r="D1481">
            <v>6948</v>
          </cell>
          <cell r="E1481">
            <v>15340</v>
          </cell>
          <cell r="F1481">
            <v>7156</v>
          </cell>
          <cell r="G1481">
            <v>4000</v>
          </cell>
        </row>
        <row r="1482">
          <cell r="A1482" t="str">
            <v>175196-B22</v>
          </cell>
          <cell r="B1482" t="str">
            <v>SSL2020 AIT Tape Library 2 drive model, rackmount</v>
          </cell>
          <cell r="C1482" t="str">
            <v>STOR_PROD</v>
          </cell>
          <cell r="D1482">
            <v>8972</v>
          </cell>
          <cell r="E1482">
            <v>19807</v>
          </cell>
          <cell r="F1482">
            <v>9241</v>
          </cell>
          <cell r="G1482">
            <v>5135</v>
          </cell>
        </row>
        <row r="1483">
          <cell r="A1483" t="str">
            <v>175197-B21</v>
          </cell>
          <cell r="B1483" t="str">
            <v>AIT-2 add-on drive for SSL2020</v>
          </cell>
          <cell r="C1483" t="str">
            <v>STOR_PROD</v>
          </cell>
          <cell r="D1483">
            <v>3210</v>
          </cell>
          <cell r="E1483">
            <v>7086</v>
          </cell>
          <cell r="F1483">
            <v>3306</v>
          </cell>
          <cell r="G1483">
            <v>1206</v>
          </cell>
        </row>
        <row r="1484">
          <cell r="A1484" t="str">
            <v>175198-B21</v>
          </cell>
          <cell r="B1484" t="str">
            <v>19 Slot Magazine for SSL2020</v>
          </cell>
          <cell r="C1484" t="str">
            <v>STOR_PROD</v>
          </cell>
          <cell r="D1484">
            <v>136</v>
          </cell>
          <cell r="E1484">
            <v>301</v>
          </cell>
          <cell r="F1484">
            <v>140</v>
          </cell>
          <cell r="G1484">
            <v>75</v>
          </cell>
        </row>
        <row r="1485">
          <cell r="A1485" t="str">
            <v>175199-B21</v>
          </cell>
          <cell r="B1485" t="str">
            <v>TT to RM Conversion Kit for SSL2020</v>
          </cell>
          <cell r="C1485" t="str">
            <v>STOR_PROD</v>
          </cell>
          <cell r="D1485">
            <v>136</v>
          </cell>
          <cell r="E1485">
            <v>301</v>
          </cell>
          <cell r="F1485">
            <v>140</v>
          </cell>
          <cell r="G1485">
            <v>75</v>
          </cell>
        </row>
        <row r="1486">
          <cell r="A1486" t="str">
            <v>175199-B22</v>
          </cell>
          <cell r="B1486" t="str">
            <v>SSL2020 TT to RM Kit - CPQ and Retma</v>
          </cell>
          <cell r="C1486" t="str">
            <v>STOR_PROD</v>
          </cell>
          <cell r="D1486">
            <v>136</v>
          </cell>
          <cell r="E1486">
            <v>301</v>
          </cell>
          <cell r="F1486">
            <v>140</v>
          </cell>
          <cell r="G1486">
            <v>75</v>
          </cell>
        </row>
        <row r="1487">
          <cell r="A1487" t="str">
            <v>175312-B21</v>
          </cell>
          <cell r="B1487" t="str">
            <v>Pass Through Transport for SSL2020</v>
          </cell>
          <cell r="C1487" t="str">
            <v>STOR_PROD</v>
          </cell>
          <cell r="D1487">
            <v>515</v>
          </cell>
          <cell r="E1487">
            <v>1136</v>
          </cell>
          <cell r="F1487">
            <v>530</v>
          </cell>
          <cell r="G1487">
            <v>285</v>
          </cell>
        </row>
        <row r="1488">
          <cell r="A1488" t="str">
            <v>175312-B22</v>
          </cell>
          <cell r="B1488" t="str">
            <v>Pass Through Extender for SSL2020</v>
          </cell>
          <cell r="C1488" t="str">
            <v>STOR_PROD</v>
          </cell>
          <cell r="D1488">
            <v>365</v>
          </cell>
          <cell r="E1488">
            <v>806</v>
          </cell>
          <cell r="F1488">
            <v>376</v>
          </cell>
          <cell r="G1488">
            <v>200</v>
          </cell>
        </row>
        <row r="1489">
          <cell r="A1489" t="str">
            <v>175990-B22</v>
          </cell>
          <cell r="B1489" t="str">
            <v>Enterprise Modular Array 12000 Dual 14 Shelf 50 HZ Storage System</v>
          </cell>
          <cell r="C1489" t="str">
            <v>STOR_PROD</v>
          </cell>
          <cell r="D1489">
            <v>47120</v>
          </cell>
          <cell r="E1489">
            <v>108089</v>
          </cell>
          <cell r="F1489">
            <v>48534</v>
          </cell>
          <cell r="G1489">
            <v>20841.95</v>
          </cell>
        </row>
        <row r="1490">
          <cell r="A1490" t="str">
            <v>175991-B22</v>
          </cell>
          <cell r="B1490" t="str">
            <v>Enterprise Modular Array 12000 Single 14 Shelf 50HZ Storage System</v>
          </cell>
          <cell r="C1490" t="str">
            <v>STOR_PROD</v>
          </cell>
          <cell r="D1490">
            <v>26140</v>
          </cell>
          <cell r="E1490">
            <v>59964</v>
          </cell>
          <cell r="F1490">
            <v>26924</v>
          </cell>
          <cell r="G1490">
            <v>12446.77</v>
          </cell>
        </row>
        <row r="1491">
          <cell r="A1491" t="str">
            <v>175992-B22</v>
          </cell>
          <cell r="B1491" t="str">
            <v>Modular Array 8000  50HZ Storage System</v>
          </cell>
          <cell r="C1491" t="str">
            <v>STOR_PROD</v>
          </cell>
          <cell r="D1491">
            <v>18540</v>
          </cell>
          <cell r="E1491">
            <v>42530</v>
          </cell>
          <cell r="F1491">
            <v>19096</v>
          </cell>
          <cell r="G1491">
            <v>8277.15</v>
          </cell>
        </row>
        <row r="1492">
          <cell r="A1492" t="str">
            <v>175993-B22</v>
          </cell>
          <cell r="B1492" t="str">
            <v>Enterprise Modular Array 12000 BLUE (Alpha Servers) Shelf 50HZ Storage System</v>
          </cell>
          <cell r="C1492" t="str">
            <v>STOR_PROD</v>
          </cell>
          <cell r="D1492">
            <v>20108</v>
          </cell>
          <cell r="E1492">
            <v>46126</v>
          </cell>
          <cell r="F1492">
            <v>20711</v>
          </cell>
          <cell r="G1492">
            <v>8854.2900000000009</v>
          </cell>
        </row>
        <row r="1493">
          <cell r="A1493" t="str">
            <v>175994-B22</v>
          </cell>
          <cell r="B1493" t="str">
            <v>Enterprise Modular Array 12000 Dual 10 Shelf 50HZ Storage System</v>
          </cell>
          <cell r="C1493" t="str">
            <v>STOR_PROD</v>
          </cell>
          <cell r="D1493">
            <v>17940</v>
          </cell>
          <cell r="E1493">
            <v>41153</v>
          </cell>
          <cell r="F1493">
            <v>18478</v>
          </cell>
          <cell r="G1493">
            <v>8449</v>
          </cell>
        </row>
        <row r="1494">
          <cell r="A1494" t="str">
            <v>176479-B21</v>
          </cell>
          <cell r="B1494" t="str">
            <v>64-Bit PCI-to-Fibre Channel Host Bus Adapter</v>
          </cell>
          <cell r="C1494" t="str">
            <v>STOR_PROD</v>
          </cell>
          <cell r="D1494">
            <v>1800</v>
          </cell>
          <cell r="E1494">
            <v>3792</v>
          </cell>
          <cell r="F1494">
            <v>1854</v>
          </cell>
          <cell r="G1494">
            <v>870</v>
          </cell>
        </row>
        <row r="1495">
          <cell r="A1495" t="str">
            <v>176622-B21</v>
          </cell>
          <cell r="B1495" t="str">
            <v>HSG80 Controller with 256MB Cache for Model 2200</v>
          </cell>
          <cell r="C1495" t="str">
            <v>STOR_PROD</v>
          </cell>
          <cell r="D1495">
            <v>11649</v>
          </cell>
          <cell r="E1495">
            <v>23466</v>
          </cell>
          <cell r="F1495">
            <v>11998</v>
          </cell>
          <cell r="G1495">
            <v>2756.28</v>
          </cell>
        </row>
        <row r="1496">
          <cell r="A1496" t="str">
            <v>176623-B21</v>
          </cell>
          <cell r="B1496" t="str">
            <v>HSG80 Cache Upgrade</v>
          </cell>
          <cell r="C1496" t="str">
            <v>STOR_PROD</v>
          </cell>
          <cell r="D1496">
            <v>700</v>
          </cell>
          <cell r="E1496">
            <v>1410</v>
          </cell>
          <cell r="F1496">
            <v>721</v>
          </cell>
          <cell r="G1496">
            <v>335.01</v>
          </cell>
        </row>
        <row r="1497">
          <cell r="A1497" t="str">
            <v>180213-B21</v>
          </cell>
          <cell r="B1497" t="str">
            <v>SANworks Storage Resource Manager 10 LIC/CD</v>
          </cell>
          <cell r="C1497" t="str">
            <v>STOR_PROD</v>
          </cell>
          <cell r="D1497">
            <v>6600</v>
          </cell>
          <cell r="E1497">
            <v>13904</v>
          </cell>
          <cell r="F1497">
            <v>6798</v>
          </cell>
          <cell r="G1497" t="str">
            <v>N/A</v>
          </cell>
        </row>
        <row r="1498">
          <cell r="A1498" t="str">
            <v>180214-B21</v>
          </cell>
          <cell r="B1498" t="str">
            <v>SANworks Storage Resource Manager 50 LIC/CD</v>
          </cell>
          <cell r="C1498" t="str">
            <v>STOR_PROD</v>
          </cell>
          <cell r="D1498">
            <v>29700</v>
          </cell>
          <cell r="E1498">
            <v>62571</v>
          </cell>
          <cell r="F1498">
            <v>30591</v>
          </cell>
          <cell r="G1498" t="str">
            <v>N/A</v>
          </cell>
        </row>
        <row r="1499">
          <cell r="A1499" t="str">
            <v>180215-B21</v>
          </cell>
          <cell r="B1499" t="str">
            <v>SANworks Storage Resource Manager 200 LIC/CD</v>
          </cell>
          <cell r="C1499" t="str">
            <v>STOR_PROD</v>
          </cell>
          <cell r="D1499">
            <v>105600</v>
          </cell>
          <cell r="E1499">
            <v>222476</v>
          </cell>
          <cell r="F1499">
            <v>108768</v>
          </cell>
          <cell r="G1499" t="str">
            <v>N/A</v>
          </cell>
        </row>
        <row r="1500">
          <cell r="A1500" t="str">
            <v>180216-B21</v>
          </cell>
          <cell r="B1500" t="str">
            <v>SANworks Storage Resource Manager 500 LIC/CD</v>
          </cell>
          <cell r="C1500" t="str">
            <v>STOR_PROD</v>
          </cell>
          <cell r="D1500">
            <v>231000</v>
          </cell>
          <cell r="E1500">
            <v>486663</v>
          </cell>
          <cell r="F1500">
            <v>237930</v>
          </cell>
          <cell r="G1500" t="str">
            <v>N/A</v>
          </cell>
        </row>
        <row r="1501">
          <cell r="A1501" t="str">
            <v>180217-B21</v>
          </cell>
          <cell r="B1501" t="str">
            <v>SANworks Storage Resource Manager for Exchange 5 LIC/CD</v>
          </cell>
          <cell r="C1501" t="str">
            <v>STOR_PROD</v>
          </cell>
          <cell r="D1501">
            <v>6600</v>
          </cell>
          <cell r="E1501">
            <v>13904</v>
          </cell>
          <cell r="F1501">
            <v>6798</v>
          </cell>
          <cell r="G1501" t="str">
            <v>N/A</v>
          </cell>
        </row>
        <row r="1502">
          <cell r="A1502" t="str">
            <v>180218-B21</v>
          </cell>
          <cell r="B1502" t="str">
            <v>SANworks Storage Resource Manager for Exchange 50 LIC/CD</v>
          </cell>
          <cell r="C1502" t="str">
            <v>STOR_PROD</v>
          </cell>
          <cell r="D1502">
            <v>59400</v>
          </cell>
          <cell r="E1502">
            <v>125142</v>
          </cell>
          <cell r="F1502">
            <v>61182</v>
          </cell>
          <cell r="G1502" t="str">
            <v>N/A</v>
          </cell>
        </row>
        <row r="1503">
          <cell r="A1503" t="str">
            <v>180219-B21</v>
          </cell>
          <cell r="B1503" t="str">
            <v>SANworks Storage Resource Manager for Exchange 200 LIC/CD</v>
          </cell>
          <cell r="C1503" t="str">
            <v>STOR_PROD</v>
          </cell>
          <cell r="D1503">
            <v>211200</v>
          </cell>
          <cell r="E1503">
            <v>444949</v>
          </cell>
          <cell r="F1503">
            <v>217536</v>
          </cell>
          <cell r="G1503" t="str">
            <v>N/A</v>
          </cell>
        </row>
        <row r="1504">
          <cell r="A1504" t="str">
            <v>180220-B21</v>
          </cell>
          <cell r="B1504" t="str">
            <v>SANworks Storage Resource Manager for Exchange 500 LIC/CD</v>
          </cell>
          <cell r="C1504" t="str">
            <v>STOR_PROD</v>
          </cell>
          <cell r="D1504">
            <v>462000</v>
          </cell>
          <cell r="E1504">
            <v>973327</v>
          </cell>
          <cell r="F1504">
            <v>475860</v>
          </cell>
          <cell r="G1504" t="str">
            <v>N/A</v>
          </cell>
        </row>
        <row r="1505">
          <cell r="A1505" t="str">
            <v>180312-B22</v>
          </cell>
          <cell r="B1505" t="str">
            <v>Rack Cabinet for Modular Array, 50HZ, 42U</v>
          </cell>
          <cell r="C1505" t="str">
            <v>STOR_PROD</v>
          </cell>
          <cell r="D1505">
            <v>4700</v>
          </cell>
          <cell r="E1505">
            <v>10376</v>
          </cell>
          <cell r="F1505">
            <v>4841</v>
          </cell>
          <cell r="G1505">
            <v>2236.6799999999998</v>
          </cell>
        </row>
        <row r="1506">
          <cell r="A1506" t="str">
            <v>180314-B22</v>
          </cell>
          <cell r="B1506" t="str">
            <v>Rack Cabinet for Modular Array, 50 HZ, 36U</v>
          </cell>
          <cell r="C1506" t="str">
            <v>STOR_PROD</v>
          </cell>
          <cell r="D1506">
            <v>4500</v>
          </cell>
          <cell r="E1506">
            <v>9934</v>
          </cell>
          <cell r="F1506">
            <v>4635</v>
          </cell>
          <cell r="G1506">
            <v>2174.79</v>
          </cell>
        </row>
        <row r="1507">
          <cell r="A1507" t="str">
            <v>180316-B22</v>
          </cell>
          <cell r="B1507" t="str">
            <v>Rack Cabinet for Modular Array, 50 HZ, 22U</v>
          </cell>
          <cell r="C1507" t="str">
            <v>STOR_PROD</v>
          </cell>
          <cell r="D1507">
            <v>4400</v>
          </cell>
          <cell r="E1507">
            <v>9715</v>
          </cell>
          <cell r="F1507">
            <v>4532</v>
          </cell>
          <cell r="G1507">
            <v>2037.75</v>
          </cell>
        </row>
        <row r="1508">
          <cell r="A1508" t="str">
            <v>180318-B22</v>
          </cell>
          <cell r="B1508" t="str">
            <v>Rack Cabinet for Modular Array, 50 HZ, 41U</v>
          </cell>
          <cell r="C1508" t="str">
            <v>STOR_PROD</v>
          </cell>
          <cell r="D1508">
            <v>5700</v>
          </cell>
          <cell r="E1508">
            <v>12584</v>
          </cell>
          <cell r="F1508">
            <v>5871</v>
          </cell>
          <cell r="G1508">
            <v>2638.18</v>
          </cell>
        </row>
        <row r="1509">
          <cell r="A1509" t="str">
            <v>180319-B21</v>
          </cell>
          <cell r="B1509" t="str">
            <v>HSG60 ACS V8.5L</v>
          </cell>
          <cell r="C1509" t="str">
            <v>STOR_PROD</v>
          </cell>
          <cell r="D1509">
            <v>2750</v>
          </cell>
          <cell r="E1509">
            <v>6071</v>
          </cell>
          <cell r="F1509">
            <v>2833</v>
          </cell>
          <cell r="G1509" t="str">
            <v>N/A</v>
          </cell>
        </row>
        <row r="1510">
          <cell r="A1510" t="str">
            <v>180607-B21</v>
          </cell>
          <cell r="B1510" t="str">
            <v>Enterprise Volume Manager (EVM) for Windows 2000</v>
          </cell>
          <cell r="C1510" t="str">
            <v>STOR_PROD</v>
          </cell>
          <cell r="D1510">
            <v>3900</v>
          </cell>
          <cell r="E1510">
            <v>8610</v>
          </cell>
          <cell r="F1510">
            <v>4017</v>
          </cell>
          <cell r="G1510" t="str">
            <v>N/A</v>
          </cell>
        </row>
        <row r="1511">
          <cell r="A1511" t="str">
            <v>180608-B21</v>
          </cell>
          <cell r="B1511" t="str">
            <v>Enterprise Volume Manager (EVM) for Windows 2000</v>
          </cell>
          <cell r="C1511" t="str">
            <v>STOR_PROD</v>
          </cell>
          <cell r="D1511">
            <v>3894</v>
          </cell>
          <cell r="E1511">
            <v>8596</v>
          </cell>
          <cell r="F1511">
            <v>4011</v>
          </cell>
          <cell r="G1511" t="str">
            <v>N/A</v>
          </cell>
        </row>
        <row r="1512">
          <cell r="A1512" t="str">
            <v>185152-B36</v>
          </cell>
          <cell r="B1512" t="str">
            <v>Rack Keyboard &amp; TB Opal/Euro-INT'L</v>
          </cell>
          <cell r="C1512" t="str">
            <v>STOR_PROD</v>
          </cell>
          <cell r="D1512">
            <v>153</v>
          </cell>
          <cell r="E1512">
            <v>308</v>
          </cell>
          <cell r="F1512">
            <v>158</v>
          </cell>
          <cell r="G1512">
            <v>57</v>
          </cell>
        </row>
        <row r="1513">
          <cell r="A1513" t="str">
            <v>187738-B21</v>
          </cell>
          <cell r="B1513" t="str">
            <v>Modular Array 6000 MODEL D14, MODEL 2100 CONTROLLER SHELF with Controller</v>
          </cell>
          <cell r="C1513" t="str">
            <v>STOR_PROD</v>
          </cell>
          <cell r="D1513">
            <v>12912</v>
          </cell>
          <cell r="E1513">
            <v>28506</v>
          </cell>
          <cell r="F1513">
            <v>13299</v>
          </cell>
          <cell r="G1513">
            <v>11427.16</v>
          </cell>
        </row>
        <row r="1514">
          <cell r="A1514" t="str">
            <v>187739-B21</v>
          </cell>
          <cell r="B1514" t="str">
            <v>Modular Array 6000 MODEL DS14, MODEL 2100 Controller Shelf w/Controller</v>
          </cell>
          <cell r="C1514" t="str">
            <v>STOR_PROD</v>
          </cell>
          <cell r="D1514">
            <v>15428</v>
          </cell>
          <cell r="E1514">
            <v>34061</v>
          </cell>
          <cell r="F1514">
            <v>15891</v>
          </cell>
          <cell r="G1514">
            <v>11427.16</v>
          </cell>
        </row>
        <row r="1515">
          <cell r="A1515" t="str">
            <v>187740-B21</v>
          </cell>
          <cell r="B1515" t="str">
            <v>I/O MODULE UPGRADE KIT, 4 MODULES</v>
          </cell>
          <cell r="C1515" t="str">
            <v>STOR_PROD</v>
          </cell>
          <cell r="D1515">
            <v>1000</v>
          </cell>
          <cell r="E1515">
            <v>2208</v>
          </cell>
          <cell r="F1515">
            <v>1030</v>
          </cell>
          <cell r="G1515">
            <v>196.46</v>
          </cell>
        </row>
        <row r="1516">
          <cell r="A1516" t="str">
            <v>187741-B21</v>
          </cell>
          <cell r="B1516" t="str">
            <v>MODEL 2100 CONTROLLER ENCLOSURE FOR HSG60</v>
          </cell>
          <cell r="C1516" t="str">
            <v>STOR_PROD</v>
          </cell>
          <cell r="D1516">
            <v>3000</v>
          </cell>
          <cell r="E1516">
            <v>6622</v>
          </cell>
          <cell r="F1516">
            <v>3090</v>
          </cell>
          <cell r="G1516">
            <v>990.91</v>
          </cell>
        </row>
        <row r="1517">
          <cell r="A1517" t="str">
            <v>189715-001</v>
          </cell>
          <cell r="B1517" t="str">
            <v>SANworks Management Appliance  (733MHz, 512MB)</v>
          </cell>
          <cell r="C1517" t="str">
            <v>STOR_PROD</v>
          </cell>
          <cell r="D1517">
            <v>6930</v>
          </cell>
          <cell r="E1517">
            <v>15299</v>
          </cell>
          <cell r="F1517">
            <v>7138</v>
          </cell>
          <cell r="G1517">
            <v>5077.96</v>
          </cell>
        </row>
        <row r="1518">
          <cell r="A1518" t="str">
            <v>189907-001</v>
          </cell>
          <cell r="B1518" t="str">
            <v>Rack Stabilizing feet</v>
          </cell>
          <cell r="C1518" t="str">
            <v>STOR_PROD</v>
          </cell>
          <cell r="D1518">
            <v>99</v>
          </cell>
          <cell r="E1518">
            <v>199</v>
          </cell>
          <cell r="F1518">
            <v>102</v>
          </cell>
          <cell r="G1518">
            <v>65.31</v>
          </cell>
        </row>
        <row r="1519">
          <cell r="A1519" t="str">
            <v>189960-B31</v>
          </cell>
          <cell r="B1519" t="str">
            <v>EBS ARCPaq  (1x Tape controller, 1x Storage Hub-7, CA ARCServeIT, 5 User License)</v>
          </cell>
          <cell r="C1519" t="str">
            <v>STOR_PROD</v>
          </cell>
          <cell r="D1519">
            <v>9183</v>
          </cell>
          <cell r="E1519">
            <v>21064</v>
          </cell>
          <cell r="F1519">
            <v>9458</v>
          </cell>
          <cell r="G1519">
            <v>6411.27</v>
          </cell>
        </row>
        <row r="1520">
          <cell r="A1520" t="str">
            <v>190212-B21</v>
          </cell>
          <cell r="B1520" t="str">
            <v>SW 4200 Single Bus Ultra3 I/O Module</v>
          </cell>
          <cell r="C1520" t="str">
            <v>STOR_PROD</v>
          </cell>
          <cell r="D1520">
            <v>250</v>
          </cell>
          <cell r="E1520">
            <v>552</v>
          </cell>
          <cell r="F1520">
            <v>258</v>
          </cell>
          <cell r="G1520">
            <v>186.46</v>
          </cell>
        </row>
        <row r="1521">
          <cell r="A1521" t="str">
            <v>190213-B21</v>
          </cell>
          <cell r="B1521" t="str">
            <v>SW 4200 Dual Bus  Ultra3 I/O Module</v>
          </cell>
          <cell r="C1521" t="str">
            <v>STOR_PROD</v>
          </cell>
          <cell r="D1521">
            <v>500</v>
          </cell>
          <cell r="E1521">
            <v>1103</v>
          </cell>
          <cell r="F1521">
            <v>515</v>
          </cell>
          <cell r="G1521">
            <v>256.2</v>
          </cell>
        </row>
        <row r="1522">
          <cell r="A1522" t="str">
            <v>191753-B21</v>
          </cell>
          <cell r="B1522" t="str">
            <v>SANworks Storage Allocation Reporter Lic for 32 Switch Ports</v>
          </cell>
          <cell r="C1522" t="str">
            <v>STOR_PROD</v>
          </cell>
          <cell r="D1522">
            <v>10560</v>
          </cell>
          <cell r="E1522">
            <v>23313</v>
          </cell>
          <cell r="F1522">
            <v>10877</v>
          </cell>
          <cell r="G1522">
            <v>990</v>
          </cell>
        </row>
        <row r="1523">
          <cell r="A1523" t="str">
            <v>191755-B21</v>
          </cell>
          <cell r="B1523" t="str">
            <v>SANworks Resource Monitor 1 LIC/CDRM V1.0</v>
          </cell>
          <cell r="C1523" t="str">
            <v>STOR_PROD</v>
          </cell>
          <cell r="D1523">
            <v>10560</v>
          </cell>
          <cell r="E1523">
            <v>23313</v>
          </cell>
          <cell r="F1523">
            <v>10877</v>
          </cell>
          <cell r="G1523">
            <v>2635.82</v>
          </cell>
        </row>
        <row r="1524">
          <cell r="A1524" t="str">
            <v>191796-B21</v>
          </cell>
          <cell r="B1524" t="str">
            <v>SANworks Virtual Replicator Version 2  1 Upgrade/CD</v>
          </cell>
          <cell r="C1524" t="str">
            <v>STOR_PROD</v>
          </cell>
          <cell r="D1524">
            <v>899</v>
          </cell>
          <cell r="E1524">
            <v>1985</v>
          </cell>
          <cell r="F1524">
            <v>926</v>
          </cell>
          <cell r="G1524">
            <v>749</v>
          </cell>
        </row>
        <row r="1525">
          <cell r="A1525" t="str">
            <v>191797-B21</v>
          </cell>
          <cell r="B1525" t="str">
            <v>SANworks Virtual Replicator Version 2  10 Upgrade/CD</v>
          </cell>
          <cell r="C1525" t="str">
            <v>STOR_PROD</v>
          </cell>
          <cell r="D1525">
            <v>4500</v>
          </cell>
          <cell r="E1525">
            <v>9934</v>
          </cell>
          <cell r="F1525">
            <v>4635</v>
          </cell>
          <cell r="G1525">
            <v>3750</v>
          </cell>
        </row>
        <row r="1526">
          <cell r="A1526" t="str">
            <v>191798-B21</v>
          </cell>
          <cell r="B1526" t="str">
            <v>SANworks Virtual Replicator Version 2  25 Upgrade/CD</v>
          </cell>
          <cell r="C1526" t="str">
            <v>STOR_PROD</v>
          </cell>
          <cell r="D1526">
            <v>9750</v>
          </cell>
          <cell r="E1526">
            <v>21526</v>
          </cell>
          <cell r="F1526">
            <v>10043</v>
          </cell>
          <cell r="G1526">
            <v>8125</v>
          </cell>
        </row>
        <row r="1527">
          <cell r="A1527" t="str">
            <v>191799-B21</v>
          </cell>
          <cell r="B1527" t="str">
            <v>SANworks Virtual Replicator Version 2  50 Upgrade/CD</v>
          </cell>
          <cell r="C1527" t="str">
            <v>STOR_PROD</v>
          </cell>
          <cell r="D1527">
            <v>15000</v>
          </cell>
          <cell r="E1527">
            <v>33116</v>
          </cell>
          <cell r="F1527">
            <v>15450</v>
          </cell>
          <cell r="G1527">
            <v>12500</v>
          </cell>
        </row>
        <row r="1528">
          <cell r="A1528" t="str">
            <v>191800-B21</v>
          </cell>
          <cell r="B1528" t="str">
            <v>SANworks Virtual Replicator Version 2  100 Upgrade/CD</v>
          </cell>
          <cell r="C1528" t="str">
            <v>STOR_PROD</v>
          </cell>
          <cell r="D1528">
            <v>25500</v>
          </cell>
          <cell r="E1528">
            <v>56297</v>
          </cell>
          <cell r="F1528">
            <v>26265</v>
          </cell>
          <cell r="G1528">
            <v>21250</v>
          </cell>
        </row>
        <row r="1529">
          <cell r="A1529" t="str">
            <v>191801-B21</v>
          </cell>
          <cell r="B1529" t="str">
            <v>SANworks Virtual Replicator Version 2  5 Upgrade/CD</v>
          </cell>
          <cell r="C1529" t="str">
            <v>STOR_PROD</v>
          </cell>
          <cell r="D1529">
            <v>2625</v>
          </cell>
          <cell r="E1529">
            <v>5795</v>
          </cell>
          <cell r="F1529">
            <v>2704</v>
          </cell>
          <cell r="G1529">
            <v>2187.5</v>
          </cell>
        </row>
        <row r="1530">
          <cell r="A1530" t="str">
            <v>191802-B21</v>
          </cell>
          <cell r="B1530" t="str">
            <v>SANworks Virtual Replicator Version 2  1 Licensce/CD</v>
          </cell>
          <cell r="C1530" t="str">
            <v>STOR_PROD</v>
          </cell>
          <cell r="D1530">
            <v>2995</v>
          </cell>
          <cell r="E1530">
            <v>6613</v>
          </cell>
          <cell r="F1530">
            <v>3085</v>
          </cell>
          <cell r="G1530">
            <v>1497.5</v>
          </cell>
        </row>
        <row r="1531">
          <cell r="A1531" t="str">
            <v>191803-B21</v>
          </cell>
          <cell r="B1531" t="str">
            <v>SANworks Virtual Replicator Version 2  10 Licensce/CD</v>
          </cell>
          <cell r="C1531" t="str">
            <v>STOR_PROD</v>
          </cell>
          <cell r="D1531">
            <v>15000</v>
          </cell>
          <cell r="E1531">
            <v>33116</v>
          </cell>
          <cell r="F1531">
            <v>15450</v>
          </cell>
          <cell r="G1531">
            <v>7500</v>
          </cell>
        </row>
        <row r="1532">
          <cell r="A1532" t="str">
            <v>191804-B21</v>
          </cell>
          <cell r="B1532" t="str">
            <v>SANworks Virtual Replicator Version 2  25 Licensce/CD</v>
          </cell>
          <cell r="C1532" t="str">
            <v>STOR_PROD</v>
          </cell>
          <cell r="D1532">
            <v>32500</v>
          </cell>
          <cell r="E1532">
            <v>71750</v>
          </cell>
          <cell r="F1532">
            <v>33475</v>
          </cell>
          <cell r="G1532">
            <v>16250</v>
          </cell>
        </row>
        <row r="1533">
          <cell r="A1533" t="str">
            <v>191805-B21</v>
          </cell>
          <cell r="B1533" t="str">
            <v>SANworks Virtual Replicator Version 2  50 Licensce/CD</v>
          </cell>
          <cell r="C1533" t="str">
            <v>STOR_PROD</v>
          </cell>
          <cell r="D1533">
            <v>50000</v>
          </cell>
          <cell r="E1533">
            <v>110385</v>
          </cell>
          <cell r="F1533">
            <v>51500</v>
          </cell>
          <cell r="G1533">
            <v>25000</v>
          </cell>
        </row>
        <row r="1534">
          <cell r="A1534" t="str">
            <v>191806-B21</v>
          </cell>
          <cell r="B1534" t="str">
            <v>SANworks Virtual Replicator  Version 2  100 Licensce/CD</v>
          </cell>
          <cell r="C1534" t="str">
            <v>STOR_PROD</v>
          </cell>
          <cell r="D1534">
            <v>85000</v>
          </cell>
          <cell r="E1534">
            <v>187654</v>
          </cell>
          <cell r="F1534">
            <v>87550</v>
          </cell>
          <cell r="G1534">
            <v>42500</v>
          </cell>
        </row>
        <row r="1535">
          <cell r="A1535" t="str">
            <v>191807-B21</v>
          </cell>
          <cell r="B1535" t="str">
            <v>SANworks Virtual Replicator  Version 2  5 Licensce/CD</v>
          </cell>
          <cell r="C1535" t="str">
            <v>STOR_PROD</v>
          </cell>
          <cell r="D1535">
            <v>8750</v>
          </cell>
          <cell r="E1535">
            <v>19318</v>
          </cell>
          <cell r="F1535">
            <v>9013</v>
          </cell>
          <cell r="G1535">
            <v>4375</v>
          </cell>
        </row>
        <row r="1536">
          <cell r="A1536" t="str">
            <v>191880-B21</v>
          </cell>
          <cell r="B1536" t="str">
            <v>SANworks Storage Allocation Reporter Lic for 64 Switch Ports</v>
          </cell>
          <cell r="C1536" t="str">
            <v>STOR_PROD</v>
          </cell>
          <cell r="D1536">
            <v>20064</v>
          </cell>
          <cell r="E1536">
            <v>44296</v>
          </cell>
          <cell r="F1536">
            <v>20666</v>
          </cell>
          <cell r="G1536">
            <v>2635.82</v>
          </cell>
        </row>
        <row r="1537">
          <cell r="A1537" t="str">
            <v>191881-B21</v>
          </cell>
          <cell r="B1537" t="str">
            <v>SANworks Storage Allocation Reporter Lic for 128 Switch Ports</v>
          </cell>
          <cell r="C1537" t="str">
            <v>STOR_PROD</v>
          </cell>
          <cell r="D1537">
            <v>38016</v>
          </cell>
          <cell r="E1537">
            <v>83929</v>
          </cell>
          <cell r="F1537">
            <v>39156</v>
          </cell>
          <cell r="G1537">
            <v>2635.82</v>
          </cell>
        </row>
        <row r="1538">
          <cell r="A1538" t="str">
            <v>191882-B21</v>
          </cell>
          <cell r="B1538" t="str">
            <v>SANworks Storage Allocation Reporter Lic for 256 Switch Ports</v>
          </cell>
          <cell r="C1538" t="str">
            <v>STOR_PROD</v>
          </cell>
          <cell r="D1538">
            <v>67584</v>
          </cell>
          <cell r="E1538">
            <v>149204</v>
          </cell>
          <cell r="F1538">
            <v>69612</v>
          </cell>
          <cell r="G1538">
            <v>2635.82</v>
          </cell>
        </row>
        <row r="1539">
          <cell r="A1539" t="str">
            <v>191883-B21</v>
          </cell>
          <cell r="B1539" t="str">
            <v>SANworks Storage Allocation Reporter Lic for 512 Switch Ports</v>
          </cell>
          <cell r="C1539" t="str">
            <v>STOR_PROD</v>
          </cell>
          <cell r="D1539">
            <v>118272</v>
          </cell>
          <cell r="E1539">
            <v>261109</v>
          </cell>
          <cell r="F1539">
            <v>121820</v>
          </cell>
          <cell r="G1539">
            <v>2635.82</v>
          </cell>
        </row>
        <row r="1540">
          <cell r="A1540" t="str">
            <v>192211-B21</v>
          </cell>
          <cell r="B1540" t="str">
            <v>Modular Array 6000 Software U/A V8.5 Licensce/CD</v>
          </cell>
          <cell r="C1540" t="str">
            <v>STOR_PROD</v>
          </cell>
          <cell r="D1540">
            <v>750</v>
          </cell>
          <cell r="E1540">
            <v>1657</v>
          </cell>
          <cell r="F1540">
            <v>773</v>
          </cell>
          <cell r="G1540">
            <v>50</v>
          </cell>
        </row>
        <row r="1541">
          <cell r="A1541" t="str">
            <v>192212-B21</v>
          </cell>
          <cell r="B1541" t="str">
            <v>Modular Array 6000 Software SOL V8.5 Licensce/CD</v>
          </cell>
          <cell r="C1541" t="str">
            <v>STOR_PROD</v>
          </cell>
          <cell r="D1541">
            <v>750</v>
          </cell>
          <cell r="E1541">
            <v>1657</v>
          </cell>
          <cell r="F1541">
            <v>773</v>
          </cell>
          <cell r="G1541">
            <v>50</v>
          </cell>
        </row>
        <row r="1542">
          <cell r="A1542" t="str">
            <v>192214-B21</v>
          </cell>
          <cell r="B1542" t="str">
            <v>Modular Array6000 Software NTI V8.5 Licensce/CD</v>
          </cell>
          <cell r="C1542" t="str">
            <v>STOR_PROD</v>
          </cell>
          <cell r="D1542">
            <v>750</v>
          </cell>
          <cell r="E1542">
            <v>1657</v>
          </cell>
          <cell r="F1542">
            <v>773</v>
          </cell>
          <cell r="G1542">
            <v>50</v>
          </cell>
        </row>
        <row r="1543">
          <cell r="A1543" t="str">
            <v>192216-B21</v>
          </cell>
          <cell r="B1543" t="str">
            <v>Modular Array 6000 Software  UX V8.5 Licensce/CD</v>
          </cell>
          <cell r="C1543" t="str">
            <v>STOR_PROD</v>
          </cell>
          <cell r="D1543">
            <v>750</v>
          </cell>
          <cell r="E1543">
            <v>1657</v>
          </cell>
          <cell r="F1543">
            <v>773</v>
          </cell>
          <cell r="G1543">
            <v>50</v>
          </cell>
        </row>
        <row r="1544">
          <cell r="A1544" t="str">
            <v>192217-B21</v>
          </cell>
          <cell r="B1544" t="str">
            <v>Modular Array 6000 Software  VMS V8.5 Licensce/CD</v>
          </cell>
          <cell r="C1544" t="str">
            <v>STOR_PROD</v>
          </cell>
          <cell r="D1544">
            <v>750</v>
          </cell>
          <cell r="E1544">
            <v>1657</v>
          </cell>
          <cell r="F1544">
            <v>773</v>
          </cell>
          <cell r="G1544">
            <v>50</v>
          </cell>
        </row>
        <row r="1545">
          <cell r="A1545" t="str">
            <v>192218-B21</v>
          </cell>
          <cell r="B1545" t="str">
            <v>Modular Array 6000 Software NVL V8.5 Licensce/CD</v>
          </cell>
          <cell r="C1545" t="str">
            <v>STOR_PROD</v>
          </cell>
          <cell r="D1545">
            <v>750</v>
          </cell>
          <cell r="E1545">
            <v>1657</v>
          </cell>
          <cell r="F1545">
            <v>773</v>
          </cell>
          <cell r="G1545">
            <v>50</v>
          </cell>
        </row>
        <row r="1546">
          <cell r="A1546" t="str">
            <v>199704-001</v>
          </cell>
          <cell r="B1546" t="str">
            <v xml:space="preserve"> DLT Cleaning Cartridge</v>
          </cell>
          <cell r="C1546" t="str">
            <v>STOR_PROD</v>
          </cell>
          <cell r="D1546">
            <v>41</v>
          </cell>
          <cell r="E1546">
            <v>83</v>
          </cell>
          <cell r="F1546">
            <v>42</v>
          </cell>
          <cell r="G1546">
            <v>33.43</v>
          </cell>
        </row>
        <row r="1547">
          <cell r="A1547" t="str">
            <v>199779-001</v>
          </cell>
          <cell r="B1547" t="str">
            <v>Cable Kit : SCSI 1 to SCSI Wide Cable</v>
          </cell>
          <cell r="C1547" t="str">
            <v>STOR_PROD</v>
          </cell>
          <cell r="D1547">
            <v>68</v>
          </cell>
          <cell r="E1547">
            <v>137</v>
          </cell>
          <cell r="F1547">
            <v>70</v>
          </cell>
          <cell r="G1547">
            <v>22.02</v>
          </cell>
        </row>
        <row r="1548">
          <cell r="A1548" t="str">
            <v>199860-002</v>
          </cell>
          <cell r="B1548" t="str">
            <v>DLT Tape Array Model 0</v>
          </cell>
          <cell r="C1548" t="str">
            <v>STOR_PROD</v>
          </cell>
          <cell r="D1548">
            <v>2095</v>
          </cell>
          <cell r="E1548">
            <v>4220</v>
          </cell>
          <cell r="F1548">
            <v>2158</v>
          </cell>
          <cell r="G1548">
            <v>924.8</v>
          </cell>
        </row>
        <row r="1549">
          <cell r="A1549" t="str">
            <v>212051-001</v>
          </cell>
          <cell r="B1549" t="str">
            <v>Internal Fast-SCSI-2 Cable w/term (4 device/500)</v>
          </cell>
          <cell r="C1549" t="str">
            <v>STOR_PROD</v>
          </cell>
          <cell r="D1549">
            <v>30</v>
          </cell>
          <cell r="E1549">
            <v>60</v>
          </cell>
          <cell r="F1549">
            <v>31</v>
          </cell>
          <cell r="G1549">
            <v>16.55</v>
          </cell>
        </row>
        <row r="1550">
          <cell r="A1550" t="str">
            <v>212051-002</v>
          </cell>
          <cell r="B1550" t="str">
            <v>Internal Fast-SCSI-2 Cable w/term (4 device/300)</v>
          </cell>
          <cell r="C1550" t="str">
            <v>STOR_PROD</v>
          </cell>
          <cell r="D1550">
            <v>30</v>
          </cell>
          <cell r="E1550">
            <v>60</v>
          </cell>
          <cell r="F1550">
            <v>31</v>
          </cell>
          <cell r="G1550">
            <v>14.48</v>
          </cell>
        </row>
        <row r="1551">
          <cell r="A1551" t="str">
            <v>223104-001</v>
          </cell>
          <cell r="B1551" t="str">
            <v>Compaq Fibre Channel Array Kit (Rackmount)</v>
          </cell>
          <cell r="C1551" t="str">
            <v>STOR_PROD</v>
          </cell>
          <cell r="D1551">
            <v>6500</v>
          </cell>
          <cell r="E1551">
            <v>13094</v>
          </cell>
          <cell r="F1551">
            <v>6695</v>
          </cell>
          <cell r="G1551">
            <v>1521.76</v>
          </cell>
        </row>
        <row r="1552">
          <cell r="A1552" t="str">
            <v>223180-B21</v>
          </cell>
          <cell r="B1552" t="str">
            <v>Compaq Fibre Channel Host Controller Kit /P</v>
          </cell>
          <cell r="C1552" t="str">
            <v>STOR_PROD</v>
          </cell>
          <cell r="D1552">
            <v>1400</v>
          </cell>
          <cell r="E1552">
            <v>2820</v>
          </cell>
          <cell r="F1552">
            <v>1442</v>
          </cell>
          <cell r="G1552">
            <v>402.19</v>
          </cell>
        </row>
        <row r="1553">
          <cell r="A1553" t="str">
            <v>223187-B21</v>
          </cell>
          <cell r="B1553" t="str">
            <v>RA 4000 Redundant Controller</v>
          </cell>
          <cell r="C1553" t="str">
            <v>STOR_PROD</v>
          </cell>
          <cell r="D1553">
            <v>2840</v>
          </cell>
          <cell r="E1553">
            <v>5721</v>
          </cell>
          <cell r="F1553">
            <v>2925</v>
          </cell>
          <cell r="G1553">
            <v>894.91</v>
          </cell>
        </row>
        <row r="1554">
          <cell r="A1554" t="str">
            <v>224214-001</v>
          </cell>
          <cell r="B1554" t="str">
            <v>Power Supply Option (Intl) (PL Storage System/F, Storage System U/UE, RSO/U)</v>
          </cell>
          <cell r="C1554" t="str">
            <v>STOR_PROD</v>
          </cell>
          <cell r="D1554">
            <v>430</v>
          </cell>
          <cell r="E1554">
            <v>866</v>
          </cell>
          <cell r="F1554">
            <v>443</v>
          </cell>
          <cell r="G1554">
            <v>208.74</v>
          </cell>
        </row>
        <row r="1555">
          <cell r="A1555" t="str">
            <v>234453-B31</v>
          </cell>
          <cell r="B1555" t="str">
            <v>Compaq Fibre Channel Storage Hub 7</v>
          </cell>
          <cell r="C1555" t="str">
            <v>STOR_PROD</v>
          </cell>
          <cell r="D1555">
            <v>1029</v>
          </cell>
          <cell r="E1555">
            <v>2073</v>
          </cell>
          <cell r="F1555">
            <v>1060</v>
          </cell>
          <cell r="G1555">
            <v>504.12</v>
          </cell>
        </row>
        <row r="1556">
          <cell r="A1556" t="str">
            <v>234457-B21</v>
          </cell>
          <cell r="B1556" t="str">
            <v>Compaq 2m. multi-mode Fibre Channel Cable</v>
          </cell>
          <cell r="C1556" t="str">
            <v>STOR_PROD</v>
          </cell>
          <cell r="D1556">
            <v>84</v>
          </cell>
          <cell r="E1556">
            <v>169</v>
          </cell>
          <cell r="F1556">
            <v>87</v>
          </cell>
          <cell r="G1556">
            <v>33.65</v>
          </cell>
        </row>
        <row r="1557">
          <cell r="A1557" t="str">
            <v>234457-B22</v>
          </cell>
          <cell r="B1557" t="str">
            <v>Compaq 5m. multi-mode Fibre Channel Cable</v>
          </cell>
          <cell r="C1557" t="str">
            <v>STOR_PROD</v>
          </cell>
          <cell r="D1557">
            <v>105</v>
          </cell>
          <cell r="E1557">
            <v>212</v>
          </cell>
          <cell r="F1557">
            <v>108</v>
          </cell>
          <cell r="G1557">
            <v>37.549999999999997</v>
          </cell>
        </row>
        <row r="1558">
          <cell r="A1558" t="str">
            <v>234457-B23</v>
          </cell>
          <cell r="B1558" t="str">
            <v>Compaq 15m. multi-mode Fibre Channel Cable</v>
          </cell>
          <cell r="C1558" t="str">
            <v>STOR_PROD</v>
          </cell>
          <cell r="D1558">
            <v>158</v>
          </cell>
          <cell r="E1558">
            <v>318</v>
          </cell>
          <cell r="F1558">
            <v>163</v>
          </cell>
          <cell r="G1558">
            <v>47.04</v>
          </cell>
        </row>
        <row r="1559">
          <cell r="A1559" t="str">
            <v>234457-B24</v>
          </cell>
          <cell r="B1559" t="str">
            <v>Compaq 30m. multi-mode Fibre Channel Cable</v>
          </cell>
          <cell r="C1559" t="str">
            <v>STOR_PROD</v>
          </cell>
          <cell r="D1559">
            <v>300</v>
          </cell>
          <cell r="E1559">
            <v>604</v>
          </cell>
          <cell r="F1559">
            <v>309</v>
          </cell>
          <cell r="G1559">
            <v>47.97</v>
          </cell>
        </row>
        <row r="1560">
          <cell r="A1560" t="str">
            <v>234457-B25</v>
          </cell>
          <cell r="B1560" t="str">
            <v>Compaq 50m. multi-mode Fibre Channel Cable</v>
          </cell>
          <cell r="C1560" t="str">
            <v>STOR_PROD</v>
          </cell>
          <cell r="D1560">
            <v>450</v>
          </cell>
          <cell r="E1560">
            <v>907</v>
          </cell>
          <cell r="F1560">
            <v>464</v>
          </cell>
          <cell r="G1560">
            <v>82.2</v>
          </cell>
        </row>
        <row r="1561">
          <cell r="A1561" t="str">
            <v>234459-B21</v>
          </cell>
          <cell r="B1561" t="str">
            <v>GBIC-SW Connector Kit</v>
          </cell>
          <cell r="C1561" t="str">
            <v>STOR_PROD</v>
          </cell>
          <cell r="D1561">
            <v>683</v>
          </cell>
          <cell r="E1561">
            <v>1376</v>
          </cell>
          <cell r="F1561">
            <v>703</v>
          </cell>
          <cell r="G1561">
            <v>202.16</v>
          </cell>
        </row>
        <row r="1562">
          <cell r="A1562" t="str">
            <v>234468-B21</v>
          </cell>
          <cell r="B1562" t="str">
            <v>FC Troubleshooting Guide</v>
          </cell>
          <cell r="C1562" t="str">
            <v>STOR_PROD</v>
          </cell>
          <cell r="D1562">
            <v>130</v>
          </cell>
          <cell r="E1562">
            <v>262</v>
          </cell>
          <cell r="F1562">
            <v>134</v>
          </cell>
          <cell r="G1562">
            <v>90.53</v>
          </cell>
        </row>
        <row r="1563">
          <cell r="A1563" t="str">
            <v>241304-001</v>
          </cell>
          <cell r="B1563" t="str">
            <v>Compaq Fibre Channel Array Kit (Tower)</v>
          </cell>
          <cell r="C1563" t="str">
            <v>STOR_PROD</v>
          </cell>
          <cell r="D1563">
            <v>6100</v>
          </cell>
          <cell r="E1563">
            <v>12288</v>
          </cell>
          <cell r="F1563">
            <v>6283</v>
          </cell>
          <cell r="G1563">
            <v>1536.16</v>
          </cell>
        </row>
        <row r="1564">
          <cell r="A1564" t="str">
            <v>241729-B21</v>
          </cell>
          <cell r="B1564" t="str">
            <v>Compaq Hot Plug DC Power Supply</v>
          </cell>
          <cell r="C1564" t="str">
            <v>STOR_PROD</v>
          </cell>
          <cell r="D1564">
            <v>2000</v>
          </cell>
          <cell r="E1564">
            <v>4029</v>
          </cell>
          <cell r="F1564">
            <v>2060</v>
          </cell>
          <cell r="G1564">
            <v>334.08</v>
          </cell>
        </row>
        <row r="1565">
          <cell r="A1565" t="str">
            <v>242427-001</v>
          </cell>
          <cell r="B1565" t="str">
            <v>Cable Kit : DLT Internal SCSI Cable</v>
          </cell>
          <cell r="C1565" t="str">
            <v>STOR_PROD</v>
          </cell>
          <cell r="D1565">
            <v>100</v>
          </cell>
          <cell r="E1565">
            <v>201</v>
          </cell>
          <cell r="F1565">
            <v>103</v>
          </cell>
          <cell r="G1565">
            <v>169.29</v>
          </cell>
        </row>
        <row r="1566">
          <cell r="A1566" t="str">
            <v>242465-001</v>
          </cell>
          <cell r="B1566" t="str">
            <v>15/30 GB DLT Cartridges (1)</v>
          </cell>
          <cell r="C1566" t="str">
            <v>STOR_PROD</v>
          </cell>
          <cell r="D1566">
            <v>42</v>
          </cell>
          <cell r="E1566">
            <v>85</v>
          </cell>
          <cell r="F1566">
            <v>43</v>
          </cell>
          <cell r="G1566">
            <v>34.49</v>
          </cell>
        </row>
        <row r="1567">
          <cell r="A1567" t="str">
            <v>242466-001</v>
          </cell>
          <cell r="B1567" t="str">
            <v>15/30 GB DLT Cartridges Cart (7)</v>
          </cell>
          <cell r="C1567" t="str">
            <v>STOR_PROD</v>
          </cell>
          <cell r="D1567">
            <v>284</v>
          </cell>
          <cell r="E1567">
            <v>572</v>
          </cell>
          <cell r="F1567">
            <v>293</v>
          </cell>
          <cell r="G1567">
            <v>203.16</v>
          </cell>
        </row>
        <row r="1568">
          <cell r="A1568" t="str">
            <v>242520-B21</v>
          </cell>
          <cell r="B1568" t="str">
            <v>35/70 DLT Drive Internal</v>
          </cell>
          <cell r="C1568" t="str">
            <v>STOR_PROD</v>
          </cell>
          <cell r="D1568">
            <v>3800</v>
          </cell>
          <cell r="E1568">
            <v>8389</v>
          </cell>
          <cell r="F1568">
            <v>3914</v>
          </cell>
          <cell r="G1568">
            <v>1940.35</v>
          </cell>
        </row>
        <row r="1569">
          <cell r="A1569" t="str">
            <v>242521-B21</v>
          </cell>
          <cell r="B1569" t="str">
            <v>35/70 DLT Drive External</v>
          </cell>
          <cell r="C1569" t="str">
            <v>STOR_PROD</v>
          </cell>
          <cell r="D1569">
            <v>4000</v>
          </cell>
          <cell r="E1569">
            <v>8831</v>
          </cell>
          <cell r="F1569">
            <v>4120</v>
          </cell>
          <cell r="G1569">
            <v>2174.35</v>
          </cell>
        </row>
        <row r="1570">
          <cell r="A1570" t="str">
            <v>242688-001</v>
          </cell>
          <cell r="B1570" t="str">
            <v>UPS T1000 low Voltage (100-120Volt)</v>
          </cell>
          <cell r="C1570" t="str">
            <v>STOR_PROD</v>
          </cell>
          <cell r="D1570">
            <v>471</v>
          </cell>
          <cell r="E1570">
            <v>949</v>
          </cell>
          <cell r="F1570">
            <v>485</v>
          </cell>
          <cell r="G1570">
            <v>262.64999999999998</v>
          </cell>
        </row>
        <row r="1571">
          <cell r="A1571" t="str">
            <v>242688-002</v>
          </cell>
          <cell r="B1571" t="str">
            <v>UPS T1000h (200-240 Volt/1000 Volt Amp)</v>
          </cell>
          <cell r="C1571" t="str">
            <v>STOR_PROD</v>
          </cell>
          <cell r="D1571">
            <v>471</v>
          </cell>
          <cell r="E1571">
            <v>949</v>
          </cell>
          <cell r="F1571">
            <v>485</v>
          </cell>
          <cell r="G1571">
            <v>280.29000000000002</v>
          </cell>
        </row>
        <row r="1572">
          <cell r="A1572" t="str">
            <v>242688-004</v>
          </cell>
          <cell r="B1572" t="str">
            <v>UPS T1500h (200-240 Volt/1440 Volt Amp)</v>
          </cell>
          <cell r="C1572" t="str">
            <v>STOR_PROD</v>
          </cell>
          <cell r="D1572">
            <v>617</v>
          </cell>
          <cell r="E1572">
            <v>1243</v>
          </cell>
          <cell r="F1572">
            <v>636</v>
          </cell>
          <cell r="G1572">
            <v>333.68</v>
          </cell>
        </row>
        <row r="1573">
          <cell r="A1573" t="str">
            <v>242688-005</v>
          </cell>
          <cell r="B1573" t="str">
            <v>UPS T2000 low Voltage (100-120Volt)</v>
          </cell>
          <cell r="C1573" t="str">
            <v>STOR_PROD</v>
          </cell>
          <cell r="D1573">
            <v>878</v>
          </cell>
          <cell r="E1573">
            <v>1768</v>
          </cell>
          <cell r="F1573">
            <v>904</v>
          </cell>
          <cell r="G1573">
            <v>476</v>
          </cell>
        </row>
        <row r="1574">
          <cell r="A1574" t="str">
            <v>242688-006</v>
          </cell>
          <cell r="B1574" t="str">
            <v>UPS T2400h (200-240 Volt/2400 Volt Amp)</v>
          </cell>
          <cell r="C1574" t="str">
            <v>STOR_PROD</v>
          </cell>
          <cell r="D1574">
            <v>878</v>
          </cell>
          <cell r="E1574">
            <v>1769</v>
          </cell>
          <cell r="F1574">
            <v>904</v>
          </cell>
          <cell r="G1574">
            <v>490.85</v>
          </cell>
        </row>
        <row r="1575">
          <cell r="A1575" t="str">
            <v>242704-002</v>
          </cell>
          <cell r="B1575" t="str">
            <v>Rack 1500i VA UPS</v>
          </cell>
          <cell r="C1575" t="str">
            <v>STOR_PROD</v>
          </cell>
          <cell r="D1575">
            <v>1030</v>
          </cell>
          <cell r="E1575">
            <v>2075</v>
          </cell>
          <cell r="F1575">
            <v>1061</v>
          </cell>
          <cell r="G1575">
            <v>551.30999999999995</v>
          </cell>
        </row>
        <row r="1576">
          <cell r="A1576" t="str">
            <v>242705-002</v>
          </cell>
          <cell r="B1576" t="str">
            <v>3000VA Rack-Mountable UPS</v>
          </cell>
          <cell r="C1576" t="str">
            <v>STOR_PROD</v>
          </cell>
          <cell r="D1576">
            <v>1675</v>
          </cell>
          <cell r="E1576">
            <v>3374</v>
          </cell>
          <cell r="F1576">
            <v>1725</v>
          </cell>
          <cell r="G1576">
            <v>911.35</v>
          </cell>
        </row>
        <row r="1577">
          <cell r="A1577" t="str">
            <v>242705-B33</v>
          </cell>
          <cell r="B1577" t="str">
            <v>3000VA Rack-Mountable UPS with undetachable Power Cord</v>
          </cell>
          <cell r="C1577" t="str">
            <v>STOR_PROD</v>
          </cell>
          <cell r="D1577">
            <v>1675</v>
          </cell>
          <cell r="E1577">
            <v>3374</v>
          </cell>
          <cell r="F1577">
            <v>1725</v>
          </cell>
          <cell r="G1577">
            <v>882.05</v>
          </cell>
        </row>
        <row r="1578">
          <cell r="A1578" t="str">
            <v>242778-001</v>
          </cell>
          <cell r="B1578" t="str">
            <v>1x16 Switch Box Coupling Kit</v>
          </cell>
          <cell r="C1578" t="str">
            <v>STOR_PROD</v>
          </cell>
          <cell r="D1578">
            <v>165</v>
          </cell>
          <cell r="E1578">
            <v>332</v>
          </cell>
          <cell r="F1578">
            <v>170</v>
          </cell>
          <cell r="G1578">
            <v>71.14</v>
          </cell>
        </row>
        <row r="1579">
          <cell r="A1579" t="str">
            <v>242781-001</v>
          </cell>
          <cell r="B1579" t="str">
            <v>DAT Cleaning Cartridge</v>
          </cell>
          <cell r="C1579" t="str">
            <v>STOR_PROD</v>
          </cell>
          <cell r="D1579">
            <v>14</v>
          </cell>
          <cell r="E1579">
            <v>28</v>
          </cell>
          <cell r="F1579">
            <v>14</v>
          </cell>
          <cell r="G1579">
            <v>9.67</v>
          </cell>
        </row>
        <row r="1580">
          <cell r="A1580" t="str">
            <v>272564-001</v>
          </cell>
          <cell r="B1580" t="str">
            <v>Pluggable Drive Trays Upgrade (1")</v>
          </cell>
          <cell r="C1580" t="str">
            <v>STOR_PROD</v>
          </cell>
          <cell r="D1580">
            <v>95</v>
          </cell>
          <cell r="E1580">
            <v>191</v>
          </cell>
          <cell r="F1580">
            <v>98</v>
          </cell>
          <cell r="G1580">
            <v>39.549999999999997</v>
          </cell>
        </row>
        <row r="1581">
          <cell r="A1581" t="str">
            <v>283697-B21</v>
          </cell>
          <cell r="B1581" t="str">
            <v>Hot Plug Redundant Power Supply for PL12/16/25</v>
          </cell>
          <cell r="C1581" t="str">
            <v>STOR_PROD</v>
          </cell>
          <cell r="D1581">
            <v>630</v>
          </cell>
          <cell r="E1581">
            <v>1269</v>
          </cell>
          <cell r="F1581">
            <v>649</v>
          </cell>
          <cell r="G1581">
            <v>280.39</v>
          </cell>
        </row>
        <row r="1582">
          <cell r="A1582" t="str">
            <v>295162-B21</v>
          </cell>
          <cell r="B1582" t="str">
            <v>DLT Library Tabletop Conversion Kit</v>
          </cell>
          <cell r="C1582" t="str">
            <v>STOR_PROD</v>
          </cell>
          <cell r="D1582">
            <v>524</v>
          </cell>
          <cell r="E1582">
            <v>1056</v>
          </cell>
          <cell r="F1582">
            <v>540</v>
          </cell>
          <cell r="G1582">
            <v>226.3</v>
          </cell>
        </row>
        <row r="1583">
          <cell r="A1583" t="str">
            <v>295165-B31</v>
          </cell>
          <cell r="B1583" t="str">
            <v>DLT 35/70 Tape Array II Model 4</v>
          </cell>
          <cell r="C1583" t="str">
            <v>STOR_PROD</v>
          </cell>
          <cell r="D1583">
            <v>17295</v>
          </cell>
          <cell r="E1583">
            <v>38064</v>
          </cell>
          <cell r="F1583">
            <v>17814</v>
          </cell>
          <cell r="G1583">
            <v>8171.51</v>
          </cell>
        </row>
        <row r="1584">
          <cell r="A1584" t="str">
            <v>295168-B21</v>
          </cell>
          <cell r="B1584" t="str">
            <v>Magazine with 5x3570 Cartridges for DLT Library</v>
          </cell>
          <cell r="C1584" t="str">
            <v>STOR_PROD</v>
          </cell>
          <cell r="D1584">
            <v>869</v>
          </cell>
          <cell r="E1584">
            <v>1751</v>
          </cell>
          <cell r="F1584">
            <v>895</v>
          </cell>
          <cell r="G1584">
            <v>666.3</v>
          </cell>
        </row>
        <row r="1585">
          <cell r="A1585" t="str">
            <v>295192-B21</v>
          </cell>
          <cell r="B1585" t="str">
            <v>35/70 DLT Cartridge (7Pack)</v>
          </cell>
          <cell r="C1585" t="str">
            <v>STOR_PROD</v>
          </cell>
          <cell r="D1585">
            <v>580</v>
          </cell>
          <cell r="E1585">
            <v>1168</v>
          </cell>
          <cell r="F1585">
            <v>597</v>
          </cell>
          <cell r="G1585">
            <v>364.89</v>
          </cell>
        </row>
        <row r="1586">
          <cell r="A1586" t="str">
            <v>295194-B21</v>
          </cell>
          <cell r="B1586" t="str">
            <v>35/70 DLT Tape Cartridge</v>
          </cell>
          <cell r="C1586" t="str">
            <v>STOR_PROD</v>
          </cell>
          <cell r="D1586">
            <v>85</v>
          </cell>
          <cell r="E1586">
            <v>171</v>
          </cell>
          <cell r="F1586">
            <v>88</v>
          </cell>
          <cell r="G1586">
            <v>57.47</v>
          </cell>
        </row>
        <row r="1587">
          <cell r="A1587" t="str">
            <v>295353-B22</v>
          </cell>
          <cell r="B1587" t="str">
            <v>4/8-GB DAT Drive SCSI-2 Opal</v>
          </cell>
          <cell r="C1587" t="str">
            <v>STOR_PROD</v>
          </cell>
          <cell r="D1587">
            <v>670</v>
          </cell>
          <cell r="E1587">
            <v>1350</v>
          </cell>
          <cell r="F1587">
            <v>690</v>
          </cell>
          <cell r="G1587">
            <v>325.95</v>
          </cell>
        </row>
        <row r="1588">
          <cell r="A1588" t="str">
            <v>295363-B21</v>
          </cell>
          <cell r="B1588" t="str">
            <v>Single Input Pwr Distribution Unit</v>
          </cell>
          <cell r="C1588" t="str">
            <v>STOR_PROD</v>
          </cell>
          <cell r="D1588">
            <v>300</v>
          </cell>
          <cell r="E1588">
            <v>663</v>
          </cell>
          <cell r="F1588">
            <v>309</v>
          </cell>
          <cell r="G1588">
            <v>160.1</v>
          </cell>
        </row>
        <row r="1589">
          <cell r="A1589" t="str">
            <v>295363-B32</v>
          </cell>
          <cell r="B1589" t="str">
            <v>Single Input Pwr Distribution Unit with undetachable Power Cord</v>
          </cell>
          <cell r="C1589" t="str">
            <v>STOR_PROD</v>
          </cell>
          <cell r="D1589">
            <v>300</v>
          </cell>
          <cell r="E1589">
            <v>604</v>
          </cell>
          <cell r="F1589">
            <v>309</v>
          </cell>
          <cell r="G1589">
            <v>172.29</v>
          </cell>
        </row>
        <row r="1590">
          <cell r="A1590" t="str">
            <v>295372-B22</v>
          </cell>
          <cell r="B1590" t="str">
            <v>Tower 700i VA UPS</v>
          </cell>
          <cell r="C1590" t="str">
            <v>STOR_PROD</v>
          </cell>
          <cell r="D1590">
            <v>379</v>
          </cell>
          <cell r="E1590">
            <v>763</v>
          </cell>
          <cell r="F1590">
            <v>390</v>
          </cell>
          <cell r="G1590">
            <v>219.02</v>
          </cell>
        </row>
        <row r="1591">
          <cell r="A1591" t="str">
            <v>295480-B22</v>
          </cell>
          <cell r="B1591" t="str">
            <v>4/8-GB SLR Drive SCSI-2 Drive - opal</v>
          </cell>
          <cell r="C1591" t="str">
            <v>STOR_PROD</v>
          </cell>
          <cell r="D1591">
            <v>420</v>
          </cell>
          <cell r="E1591">
            <v>846</v>
          </cell>
          <cell r="F1591">
            <v>433</v>
          </cell>
          <cell r="G1591">
            <v>315.35000000000002</v>
          </cell>
        </row>
        <row r="1592">
          <cell r="A1592" t="str">
            <v>295482-B21</v>
          </cell>
          <cell r="B1592" t="str">
            <v>SLR Media (5 pack)</v>
          </cell>
          <cell r="C1592" t="str">
            <v>STOR_PROD</v>
          </cell>
          <cell r="D1592">
            <v>151</v>
          </cell>
          <cell r="E1592">
            <v>304</v>
          </cell>
          <cell r="F1592">
            <v>156</v>
          </cell>
          <cell r="G1592">
            <v>111.66</v>
          </cell>
        </row>
        <row r="1593">
          <cell r="A1593" t="str">
            <v>295483-B21</v>
          </cell>
          <cell r="B1593" t="str">
            <v>SLR Cleaning Cartridge</v>
          </cell>
          <cell r="C1593" t="str">
            <v>STOR_PROD</v>
          </cell>
          <cell r="D1593">
            <v>21</v>
          </cell>
          <cell r="E1593">
            <v>42</v>
          </cell>
          <cell r="F1593">
            <v>22</v>
          </cell>
          <cell r="G1593">
            <v>29.59</v>
          </cell>
        </row>
        <row r="1594">
          <cell r="A1594" t="str">
            <v>295513-B22</v>
          </cell>
          <cell r="B1594" t="str">
            <v>12/24GB DAT Drive (opal)</v>
          </cell>
          <cell r="C1594" t="str">
            <v>STOR_PROD</v>
          </cell>
          <cell r="D1594">
            <v>750</v>
          </cell>
          <cell r="E1594">
            <v>1580</v>
          </cell>
          <cell r="F1594">
            <v>773</v>
          </cell>
          <cell r="G1594">
            <v>374.44</v>
          </cell>
        </row>
        <row r="1595">
          <cell r="A1595" t="str">
            <v>295515-B21</v>
          </cell>
          <cell r="B1595" t="str">
            <v>12/24 DAT Cartridge (10 pack)</v>
          </cell>
          <cell r="C1595" t="str">
            <v>STOR_PROD</v>
          </cell>
          <cell r="D1595">
            <v>263</v>
          </cell>
          <cell r="E1595">
            <v>530</v>
          </cell>
          <cell r="F1595">
            <v>271</v>
          </cell>
          <cell r="G1595">
            <v>76.180000000000007</v>
          </cell>
        </row>
        <row r="1596">
          <cell r="A1596" t="str">
            <v>295529-021</v>
          </cell>
          <cell r="B1596" t="str">
            <v>Power Cord (8.2ft.) for Rack UPS M3000 Euro</v>
          </cell>
          <cell r="C1596" t="str">
            <v>STOR_PROD</v>
          </cell>
          <cell r="D1596">
            <v>10</v>
          </cell>
          <cell r="E1596">
            <v>20</v>
          </cell>
          <cell r="F1596">
            <v>10</v>
          </cell>
          <cell r="G1596">
            <v>79.010000000000005</v>
          </cell>
        </row>
        <row r="1597">
          <cell r="A1597" t="str">
            <v>295538-B21</v>
          </cell>
          <cell r="B1597" t="str">
            <v>12/24 DAT Autoloader Magazine (6 Cartridges)</v>
          </cell>
          <cell r="C1597" t="str">
            <v>STOR_PROD</v>
          </cell>
          <cell r="D1597">
            <v>162</v>
          </cell>
          <cell r="E1597">
            <v>326</v>
          </cell>
          <cell r="F1597">
            <v>167</v>
          </cell>
          <cell r="G1597">
            <v>99.3</v>
          </cell>
        </row>
        <row r="1598">
          <cell r="A1598" t="str">
            <v>295564-B21</v>
          </cell>
          <cell r="B1598" t="str">
            <v>Drive Cover for 1'' Hard Disk Drives</v>
          </cell>
          <cell r="C1598" t="str">
            <v>STOR_PROD</v>
          </cell>
          <cell r="D1598">
            <v>22</v>
          </cell>
          <cell r="E1598">
            <v>44</v>
          </cell>
          <cell r="F1598">
            <v>23</v>
          </cell>
          <cell r="G1598">
            <v>44.11</v>
          </cell>
        </row>
        <row r="1599">
          <cell r="A1599" t="str">
            <v>295570-B21</v>
          </cell>
          <cell r="B1599" t="str">
            <v>Smart Array 3100ES RAID Controller</v>
          </cell>
          <cell r="C1599" t="str">
            <v>STOR_PROD</v>
          </cell>
          <cell r="D1599">
            <v>2399</v>
          </cell>
          <cell r="E1599">
            <v>4833</v>
          </cell>
          <cell r="F1599">
            <v>2471</v>
          </cell>
          <cell r="G1599">
            <v>491.6</v>
          </cell>
        </row>
        <row r="1600">
          <cell r="A1600" t="str">
            <v>295573-B22</v>
          </cell>
          <cell r="B1600" t="str">
            <v>Fibre Channel 12 port HUB</v>
          </cell>
          <cell r="C1600" t="str">
            <v>STOR_PROD</v>
          </cell>
          <cell r="D1600">
            <v>4100</v>
          </cell>
          <cell r="E1600">
            <v>8259</v>
          </cell>
          <cell r="F1600">
            <v>4223</v>
          </cell>
          <cell r="G1600">
            <v>2320.9499999999998</v>
          </cell>
        </row>
        <row r="1601">
          <cell r="A1601" t="str">
            <v>295573-B31</v>
          </cell>
          <cell r="B1601" t="str">
            <v>FC Storage Hub 12 port</v>
          </cell>
          <cell r="C1601" t="str">
            <v>STOR_PROD</v>
          </cell>
          <cell r="D1601">
            <v>4099</v>
          </cell>
          <cell r="E1601">
            <v>8257</v>
          </cell>
          <cell r="F1601">
            <v>4222</v>
          </cell>
          <cell r="G1601">
            <v>2276.7800000000002</v>
          </cell>
        </row>
        <row r="1602">
          <cell r="A1602" t="str">
            <v>295633-B21</v>
          </cell>
          <cell r="B1602" t="str">
            <v>IEC-IEC PDU 16A Cable ALL</v>
          </cell>
          <cell r="C1602" t="str">
            <v>STOR_PROD</v>
          </cell>
          <cell r="D1602">
            <v>20</v>
          </cell>
          <cell r="E1602">
            <v>40</v>
          </cell>
          <cell r="F1602">
            <v>21</v>
          </cell>
          <cell r="G1602">
            <v>3.43</v>
          </cell>
        </row>
        <row r="1603">
          <cell r="A1603" t="str">
            <v>295635-B21</v>
          </cell>
          <cell r="B1603" t="str">
            <v>SMART ARRAY 4250 ES ALL</v>
          </cell>
          <cell r="C1603" t="str">
            <v>STOR_PROD</v>
          </cell>
          <cell r="D1603">
            <v>2400</v>
          </cell>
          <cell r="E1603">
            <v>4835</v>
          </cell>
          <cell r="F1603">
            <v>2472</v>
          </cell>
          <cell r="G1603">
            <v>528.34</v>
          </cell>
        </row>
        <row r="1604">
          <cell r="A1604" t="str">
            <v>295636-B21</v>
          </cell>
          <cell r="B1604" t="str">
            <v>Smart Array 4200 Controller (4 x Ultra2)</v>
          </cell>
          <cell r="C1604" t="str">
            <v>STOR_PROD</v>
          </cell>
          <cell r="D1604">
            <v>2080</v>
          </cell>
          <cell r="E1604">
            <v>4190</v>
          </cell>
          <cell r="F1604">
            <v>2142</v>
          </cell>
          <cell r="G1604">
            <v>537.17999999999995</v>
          </cell>
        </row>
        <row r="1605">
          <cell r="A1605" t="str">
            <v>295643-B21</v>
          </cell>
          <cell r="B1605" t="str">
            <v>Smart 3200 Array Controller</v>
          </cell>
          <cell r="C1605" t="str">
            <v>STOR_PROD</v>
          </cell>
          <cell r="D1605">
            <v>1750</v>
          </cell>
          <cell r="E1605">
            <v>3525</v>
          </cell>
          <cell r="F1605">
            <v>1803</v>
          </cell>
          <cell r="G1605">
            <v>498.58</v>
          </cell>
        </row>
        <row r="1606">
          <cell r="A1606" t="str">
            <v>296818-B21</v>
          </cell>
          <cell r="B1606" t="str">
            <v>SMART-2DH  Controller Loop back cable</v>
          </cell>
          <cell r="C1606" t="str">
            <v>STOR_PROD</v>
          </cell>
          <cell r="D1606">
            <v>55</v>
          </cell>
          <cell r="E1606">
            <v>111</v>
          </cell>
          <cell r="F1606">
            <v>57</v>
          </cell>
          <cell r="G1606">
            <v>21.55</v>
          </cell>
        </row>
        <row r="1607">
          <cell r="A1607" t="str">
            <v>297162-B21</v>
          </cell>
          <cell r="B1607" t="str">
            <v>Compaq Fibre Channel Array Tower to Rack Conversion Kit</v>
          </cell>
          <cell r="C1607" t="str">
            <v>STOR_PROD</v>
          </cell>
          <cell r="D1607">
            <v>158</v>
          </cell>
          <cell r="E1607">
            <v>318</v>
          </cell>
          <cell r="F1607">
            <v>163</v>
          </cell>
          <cell r="G1607">
            <v>54.26</v>
          </cell>
        </row>
        <row r="1608">
          <cell r="A1608" t="str">
            <v>303606-B21</v>
          </cell>
          <cell r="B1608" t="str">
            <v>Monitor Utility Shelf</v>
          </cell>
          <cell r="C1608" t="str">
            <v>STOR_PROD</v>
          </cell>
          <cell r="D1608">
            <v>104</v>
          </cell>
          <cell r="E1608">
            <v>210</v>
          </cell>
          <cell r="F1608">
            <v>107</v>
          </cell>
          <cell r="G1608">
            <v>65.209999999999994</v>
          </cell>
        </row>
        <row r="1609">
          <cell r="A1609" t="str">
            <v>303656-B31</v>
          </cell>
          <cell r="B1609" t="str">
            <v>36U Rack</v>
          </cell>
          <cell r="C1609" t="str">
            <v>STOR_PROD</v>
          </cell>
          <cell r="D1609">
            <v>1295</v>
          </cell>
          <cell r="E1609">
            <v>2609</v>
          </cell>
          <cell r="F1609">
            <v>1334</v>
          </cell>
          <cell r="G1609">
            <v>724.1</v>
          </cell>
        </row>
        <row r="1610">
          <cell r="A1610" t="str">
            <v>303657-B21</v>
          </cell>
          <cell r="B1610" t="str">
            <v>36U Coupling Kit</v>
          </cell>
          <cell r="C1610" t="str">
            <v>STOR_PROD</v>
          </cell>
          <cell r="D1610">
            <v>53</v>
          </cell>
          <cell r="E1610">
            <v>107</v>
          </cell>
          <cell r="F1610">
            <v>55</v>
          </cell>
          <cell r="G1610">
            <v>16.02</v>
          </cell>
        </row>
        <row r="1611">
          <cell r="A1611" t="str">
            <v>303658-B21</v>
          </cell>
          <cell r="B1611" t="str">
            <v>36U Sidewall Kit</v>
          </cell>
          <cell r="C1611" t="str">
            <v>STOR_PROD</v>
          </cell>
          <cell r="D1611">
            <v>158</v>
          </cell>
          <cell r="E1611">
            <v>318</v>
          </cell>
          <cell r="F1611">
            <v>163</v>
          </cell>
          <cell r="G1611">
            <v>129.85</v>
          </cell>
        </row>
        <row r="1612">
          <cell r="A1612" t="str">
            <v>303659-B21</v>
          </cell>
          <cell r="B1612" t="str">
            <v>36U Stabilizing feet</v>
          </cell>
          <cell r="C1612" t="str">
            <v>STOR_PROD</v>
          </cell>
          <cell r="D1612">
            <v>126</v>
          </cell>
          <cell r="E1612">
            <v>254</v>
          </cell>
          <cell r="F1612">
            <v>130</v>
          </cell>
          <cell r="G1612">
            <v>74.53</v>
          </cell>
        </row>
        <row r="1613">
          <cell r="A1613" t="str">
            <v>303668-B31</v>
          </cell>
          <cell r="B1613" t="str">
            <v>36U Frame only</v>
          </cell>
          <cell r="C1613" t="str">
            <v>STOR_PROD</v>
          </cell>
          <cell r="D1613">
            <v>940</v>
          </cell>
          <cell r="E1613">
            <v>1894</v>
          </cell>
          <cell r="F1613">
            <v>968</v>
          </cell>
          <cell r="G1613">
            <v>486.78</v>
          </cell>
        </row>
        <row r="1614">
          <cell r="A1614" t="str">
            <v>303669-B21</v>
          </cell>
          <cell r="B1614" t="str">
            <v>36U Front door</v>
          </cell>
          <cell r="C1614" t="str">
            <v>STOR_PROD</v>
          </cell>
          <cell r="D1614">
            <v>305</v>
          </cell>
          <cell r="E1614">
            <v>614</v>
          </cell>
          <cell r="F1614">
            <v>314</v>
          </cell>
          <cell r="G1614">
            <v>193.5</v>
          </cell>
        </row>
        <row r="1615">
          <cell r="A1615" t="str">
            <v>303670-B21</v>
          </cell>
          <cell r="B1615" t="str">
            <v>36U Back door</v>
          </cell>
          <cell r="C1615" t="str">
            <v>STOR_PROD</v>
          </cell>
          <cell r="D1615">
            <v>236</v>
          </cell>
          <cell r="E1615">
            <v>475</v>
          </cell>
          <cell r="F1615">
            <v>243</v>
          </cell>
          <cell r="G1615">
            <v>156.19999999999999</v>
          </cell>
        </row>
        <row r="1616">
          <cell r="A1616" t="str">
            <v>304104-B32</v>
          </cell>
          <cell r="B1616" t="str">
            <v>ProLiant Storage System/U2 DB - Rack</v>
          </cell>
          <cell r="C1616" t="str">
            <v>STOR_PROD</v>
          </cell>
          <cell r="D1616">
            <v>2800</v>
          </cell>
          <cell r="E1616">
            <v>6423</v>
          </cell>
          <cell r="F1616">
            <v>2884</v>
          </cell>
          <cell r="G1616">
            <v>711.54</v>
          </cell>
        </row>
        <row r="1617">
          <cell r="A1617" t="str">
            <v>304114-B32</v>
          </cell>
          <cell r="B1617" t="str">
            <v>ProLiant Storage System/U2 DB - Tower</v>
          </cell>
          <cell r="C1617" t="str">
            <v>STOR_PROD</v>
          </cell>
          <cell r="D1617">
            <v>3000</v>
          </cell>
          <cell r="E1617">
            <v>6883</v>
          </cell>
          <cell r="F1617">
            <v>3090</v>
          </cell>
          <cell r="G1617">
            <v>728.08</v>
          </cell>
        </row>
        <row r="1618">
          <cell r="A1618" t="str">
            <v>306592-B21</v>
          </cell>
          <cell r="B1618" t="str">
            <v>Hot Pluggable Red Pwr Supply  for PL 30/55</v>
          </cell>
          <cell r="C1618" t="str">
            <v>STOR_PROD</v>
          </cell>
          <cell r="D1618">
            <v>600</v>
          </cell>
          <cell r="E1618">
            <v>1209</v>
          </cell>
          <cell r="F1618">
            <v>618</v>
          </cell>
          <cell r="G1618">
            <v>221.65</v>
          </cell>
        </row>
        <row r="1619">
          <cell r="A1619" t="str">
            <v>309816-B21</v>
          </cell>
          <cell r="B1619" t="str">
            <v>ProLiant F/100 Cluster Kit</v>
          </cell>
          <cell r="C1619" t="str">
            <v>STOR_PROD</v>
          </cell>
          <cell r="D1619">
            <v>99</v>
          </cell>
          <cell r="E1619">
            <v>199</v>
          </cell>
          <cell r="F1619">
            <v>102</v>
          </cell>
          <cell r="G1619">
            <v>34.08</v>
          </cell>
        </row>
        <row r="1620">
          <cell r="A1620" t="str">
            <v>309833-B22</v>
          </cell>
          <cell r="B1620" t="str">
            <v>SVRNET XN SAN ADPT KT ALL</v>
          </cell>
          <cell r="C1620" t="str">
            <v>STOR_PROD</v>
          </cell>
          <cell r="D1620">
            <v>995</v>
          </cell>
          <cell r="E1620">
            <v>2004</v>
          </cell>
          <cell r="F1620">
            <v>1025</v>
          </cell>
          <cell r="G1620">
            <v>265</v>
          </cell>
        </row>
        <row r="1621">
          <cell r="A1621" t="str">
            <v>309834-B22</v>
          </cell>
          <cell r="B1621" t="str">
            <v>Servernet 30m Interconnect Cable Kit</v>
          </cell>
          <cell r="C1621" t="str">
            <v>STOR_PROD</v>
          </cell>
          <cell r="D1621">
            <v>264</v>
          </cell>
          <cell r="E1621">
            <v>532</v>
          </cell>
          <cell r="F1621">
            <v>272</v>
          </cell>
          <cell r="G1621">
            <v>150</v>
          </cell>
        </row>
        <row r="1622">
          <cell r="A1622" t="str">
            <v>313706-B21</v>
          </cell>
          <cell r="B1622" t="str">
            <v>9.1GB HD</v>
          </cell>
          <cell r="C1622" t="str">
            <v>STOR_PROD</v>
          </cell>
          <cell r="D1622">
            <v>315</v>
          </cell>
          <cell r="E1622">
            <v>696</v>
          </cell>
          <cell r="F1622">
            <v>324</v>
          </cell>
          <cell r="G1622">
            <v>244.75</v>
          </cell>
        </row>
        <row r="1623">
          <cell r="A1623" t="str">
            <v>327281-B21</v>
          </cell>
          <cell r="B1623" t="str">
            <v>High Air Flow Door Insert for 7142 Rack</v>
          </cell>
          <cell r="C1623" t="str">
            <v>STOR_PROD</v>
          </cell>
          <cell r="D1623">
            <v>131</v>
          </cell>
          <cell r="E1623">
            <v>264</v>
          </cell>
          <cell r="F1623">
            <v>135</v>
          </cell>
          <cell r="G1623">
            <v>40</v>
          </cell>
        </row>
        <row r="1624">
          <cell r="A1624" t="str">
            <v>327337-B31</v>
          </cell>
          <cell r="B1624" t="str">
            <v>Servernet SAN Switch</v>
          </cell>
          <cell r="C1624" t="str">
            <v>STOR_PROD</v>
          </cell>
          <cell r="D1624">
            <v>2992</v>
          </cell>
          <cell r="E1624">
            <v>6027</v>
          </cell>
          <cell r="F1624">
            <v>3082</v>
          </cell>
          <cell r="G1624">
            <v>1036.3399999999999</v>
          </cell>
        </row>
        <row r="1625">
          <cell r="A1625" t="str">
            <v>327724-B21</v>
          </cell>
          <cell r="B1625" t="str">
            <v>Servernet Rails</v>
          </cell>
          <cell r="C1625" t="str">
            <v>STOR_PROD</v>
          </cell>
          <cell r="D1625">
            <v>260</v>
          </cell>
          <cell r="E1625">
            <v>524</v>
          </cell>
          <cell r="F1625">
            <v>268</v>
          </cell>
          <cell r="G1625">
            <v>476.78</v>
          </cell>
        </row>
        <row r="1626">
          <cell r="A1626" t="str">
            <v>328215-001</v>
          </cell>
          <cell r="B1626" t="str">
            <v>Differential Cable for TL 895 Library/ 5m</v>
          </cell>
          <cell r="C1626" t="str">
            <v>STOR_PROD</v>
          </cell>
          <cell r="D1626">
            <v>63</v>
          </cell>
          <cell r="E1626">
            <v>127</v>
          </cell>
          <cell r="F1626">
            <v>65</v>
          </cell>
          <cell r="G1626">
            <v>56.56</v>
          </cell>
        </row>
        <row r="1627">
          <cell r="A1627" t="str">
            <v>328215-002</v>
          </cell>
          <cell r="B1627" t="str">
            <v>Differential Cable for TL 895 Library/ 10m</v>
          </cell>
          <cell r="C1627" t="str">
            <v>STOR_PROD</v>
          </cell>
          <cell r="D1627">
            <v>89</v>
          </cell>
          <cell r="E1627">
            <v>179</v>
          </cell>
          <cell r="F1627">
            <v>92</v>
          </cell>
          <cell r="G1627">
            <v>68.28</v>
          </cell>
        </row>
        <row r="1628">
          <cell r="A1628" t="str">
            <v>328215-003</v>
          </cell>
          <cell r="B1628" t="str">
            <v>Differential Cable for TL 895 Library/ 15m</v>
          </cell>
          <cell r="C1628" t="str">
            <v>STOR_PROD</v>
          </cell>
          <cell r="D1628">
            <v>116</v>
          </cell>
          <cell r="E1628">
            <v>234</v>
          </cell>
          <cell r="F1628">
            <v>119</v>
          </cell>
          <cell r="G1628">
            <v>83.35</v>
          </cell>
        </row>
        <row r="1629">
          <cell r="A1629" t="str">
            <v>328215-004</v>
          </cell>
          <cell r="B1629" t="str">
            <v>Differential Cable for TL 895 Library/ 20m</v>
          </cell>
          <cell r="C1629" t="str">
            <v>STOR_PROD</v>
          </cell>
          <cell r="D1629">
            <v>142</v>
          </cell>
          <cell r="E1629">
            <v>286</v>
          </cell>
          <cell r="F1629">
            <v>146</v>
          </cell>
          <cell r="G1629">
            <v>100.06</v>
          </cell>
        </row>
        <row r="1630">
          <cell r="A1630" t="str">
            <v>328939-B22</v>
          </cell>
          <cell r="B1630" t="str">
            <v>9.1 GB Pluggable Ultra2 10K-II Universal Hard Drive (1")</v>
          </cell>
          <cell r="C1630" t="str">
            <v>STOR_PROD</v>
          </cell>
          <cell r="D1630">
            <v>449</v>
          </cell>
          <cell r="E1630">
            <v>992</v>
          </cell>
          <cell r="F1630">
            <v>462</v>
          </cell>
          <cell r="G1630">
            <v>240.35</v>
          </cell>
        </row>
        <row r="1631">
          <cell r="A1631" t="str">
            <v>332558-B21</v>
          </cell>
          <cell r="B1631" t="str">
            <v>Depth Adjustable Rail Kit</v>
          </cell>
          <cell r="C1631" t="str">
            <v>STOR_PROD</v>
          </cell>
          <cell r="D1631">
            <v>65</v>
          </cell>
          <cell r="E1631">
            <v>131</v>
          </cell>
          <cell r="F1631">
            <v>67</v>
          </cell>
          <cell r="G1631">
            <v>23.03</v>
          </cell>
        </row>
        <row r="1632">
          <cell r="A1632" t="str">
            <v>332564-B21</v>
          </cell>
          <cell r="B1632" t="str">
            <v>Sliding Shelf Kit</v>
          </cell>
          <cell r="C1632" t="str">
            <v>STOR_PROD</v>
          </cell>
          <cell r="D1632">
            <v>270</v>
          </cell>
          <cell r="E1632">
            <v>544</v>
          </cell>
          <cell r="F1632">
            <v>278</v>
          </cell>
          <cell r="G1632">
            <v>201.14</v>
          </cell>
        </row>
        <row r="1633">
          <cell r="A1633" t="str">
            <v>332607-B31</v>
          </cell>
          <cell r="B1633" t="str">
            <v>Compaq Storage Expander II (Rack)</v>
          </cell>
          <cell r="C1633" t="str">
            <v>STOR_PROD</v>
          </cell>
          <cell r="D1633">
            <v>683</v>
          </cell>
          <cell r="E1633">
            <v>1376</v>
          </cell>
          <cell r="F1633">
            <v>703</v>
          </cell>
          <cell r="G1633">
            <v>499.09</v>
          </cell>
        </row>
        <row r="1634">
          <cell r="A1634" t="str">
            <v>332609-B31</v>
          </cell>
          <cell r="B1634" t="str">
            <v>Compaq SCSI Storage Expander II (Tower)</v>
          </cell>
          <cell r="C1634" t="str">
            <v>STOR_PROD</v>
          </cell>
          <cell r="D1634">
            <v>368</v>
          </cell>
          <cell r="E1634">
            <v>741</v>
          </cell>
          <cell r="F1634">
            <v>379</v>
          </cell>
          <cell r="G1634">
            <v>219.27</v>
          </cell>
        </row>
        <row r="1635">
          <cell r="A1635" t="str">
            <v>333590-B21</v>
          </cell>
          <cell r="B1635" t="str">
            <v>Compaq Hot Plug Redundant DC Power Supply</v>
          </cell>
          <cell r="C1635" t="str">
            <v>STOR_PROD</v>
          </cell>
          <cell r="D1635">
            <v>1350</v>
          </cell>
          <cell r="E1635">
            <v>2720</v>
          </cell>
          <cell r="F1635">
            <v>1391</v>
          </cell>
          <cell r="G1635">
            <v>319.44</v>
          </cell>
        </row>
        <row r="1636">
          <cell r="A1636" t="str">
            <v>336357-B21</v>
          </cell>
          <cell r="B1636" t="str">
            <v>9.1 GB Pluggable Wide Ultra SCSI-3 10K RPM Hard Disk Drives (1")</v>
          </cell>
          <cell r="C1636" t="str">
            <v>STOR_PROD</v>
          </cell>
          <cell r="D1636">
            <v>449</v>
          </cell>
          <cell r="E1636">
            <v>992</v>
          </cell>
          <cell r="F1636">
            <v>462</v>
          </cell>
          <cell r="G1636">
            <v>233.4</v>
          </cell>
        </row>
        <row r="1637">
          <cell r="A1637" t="str">
            <v>338056-B21</v>
          </cell>
          <cell r="B1637" t="str">
            <v>1U Keyboard Tray/Drawer</v>
          </cell>
          <cell r="C1637" t="str">
            <v>STOR_PROD</v>
          </cell>
          <cell r="D1637">
            <v>221</v>
          </cell>
          <cell r="E1637">
            <v>445</v>
          </cell>
          <cell r="F1637">
            <v>228</v>
          </cell>
          <cell r="G1637">
            <v>99.81</v>
          </cell>
        </row>
        <row r="1638">
          <cell r="A1638" t="str">
            <v>338544-B22</v>
          </cell>
          <cell r="B1638" t="str">
            <v>Rack Conversion Kit ALL</v>
          </cell>
          <cell r="C1638" t="str">
            <v>STOR_PROD</v>
          </cell>
          <cell r="D1638">
            <v>400</v>
          </cell>
          <cell r="E1638">
            <v>806</v>
          </cell>
          <cell r="F1638">
            <v>412</v>
          </cell>
          <cell r="G1638">
            <v>134</v>
          </cell>
        </row>
        <row r="1639">
          <cell r="A1639" t="str">
            <v>340412-B21</v>
          </cell>
          <cell r="B1639" t="str">
            <v>GBIC-LW Kit</v>
          </cell>
          <cell r="C1639" t="str">
            <v>STOR_PROD</v>
          </cell>
          <cell r="D1639">
            <v>3100</v>
          </cell>
          <cell r="E1639">
            <v>6245</v>
          </cell>
          <cell r="F1639">
            <v>3193</v>
          </cell>
          <cell r="G1639">
            <v>1271.3499999999999</v>
          </cell>
        </row>
        <row r="1640">
          <cell r="A1640" t="str">
            <v>340583-021</v>
          </cell>
          <cell r="B1640" t="str">
            <v>Power Cord for 35/70 DLT library - Euro</v>
          </cell>
          <cell r="C1640" t="str">
            <v>STOR_PROD</v>
          </cell>
          <cell r="D1640">
            <v>10</v>
          </cell>
          <cell r="E1640">
            <v>20</v>
          </cell>
          <cell r="F1640">
            <v>10</v>
          </cell>
          <cell r="G1640">
            <v>54.08</v>
          </cell>
        </row>
        <row r="1641">
          <cell r="A1641" t="str">
            <v>340673-B21</v>
          </cell>
          <cell r="B1641" t="str">
            <v>ProLiant S/100 Cluster Kit SCSI</v>
          </cell>
          <cell r="C1641" t="str">
            <v>STOR_PROD</v>
          </cell>
          <cell r="D1641">
            <v>99</v>
          </cell>
          <cell r="E1641">
            <v>199</v>
          </cell>
          <cell r="F1641">
            <v>102</v>
          </cell>
          <cell r="G1641">
            <v>36.67</v>
          </cell>
        </row>
        <row r="1642">
          <cell r="A1642" t="str">
            <v>340743-B22</v>
          </cell>
          <cell r="B1642" t="str">
            <v>20/40GB DLT Tape Drive Internal OPAL</v>
          </cell>
          <cell r="C1642" t="str">
            <v>STOR_PROD</v>
          </cell>
          <cell r="D1642">
            <v>1525</v>
          </cell>
          <cell r="E1642">
            <v>3499</v>
          </cell>
          <cell r="F1642">
            <v>1571</v>
          </cell>
          <cell r="G1642">
            <v>970.35</v>
          </cell>
        </row>
        <row r="1643">
          <cell r="A1643" t="str">
            <v>340743-B22</v>
          </cell>
          <cell r="B1643" t="str">
            <v>20/40GB DLT Tape Drive Internal OPAL</v>
          </cell>
          <cell r="C1643" t="str">
            <v>STOR_PROD</v>
          </cell>
          <cell r="D1643">
            <v>1525</v>
          </cell>
          <cell r="E1643">
            <v>3499</v>
          </cell>
          <cell r="F1643">
            <v>1571</v>
          </cell>
          <cell r="G1643">
            <v>970.35</v>
          </cell>
        </row>
        <row r="1644">
          <cell r="A1644" t="str">
            <v>340744-B22</v>
          </cell>
          <cell r="B1644" t="str">
            <v>20/40GB DLT Tape Drive External OPAL</v>
          </cell>
          <cell r="C1644" t="str">
            <v>STOR_PROD</v>
          </cell>
          <cell r="D1644">
            <v>1725</v>
          </cell>
          <cell r="E1644">
            <v>3808</v>
          </cell>
          <cell r="F1644">
            <v>1777</v>
          </cell>
          <cell r="G1644">
            <v>1179.3499999999999</v>
          </cell>
        </row>
        <row r="1645">
          <cell r="A1645" t="str">
            <v>340912-B21</v>
          </cell>
          <cell r="B1645" t="str">
            <v>12ft.Communication Cord for Multi CPU Option Card</v>
          </cell>
          <cell r="C1645" t="str">
            <v>STOR_PROD</v>
          </cell>
          <cell r="D1645">
            <v>25</v>
          </cell>
          <cell r="E1645">
            <v>50</v>
          </cell>
          <cell r="F1645">
            <v>26</v>
          </cell>
          <cell r="G1645">
            <v>7.23</v>
          </cell>
        </row>
        <row r="1646">
          <cell r="A1646" t="str">
            <v>347207-B31</v>
          </cell>
          <cell r="B1646" t="str">
            <v>6000VA Rackmount UPS</v>
          </cell>
          <cell r="C1646" t="str">
            <v>STOR_PROD</v>
          </cell>
          <cell r="D1646">
            <v>5025</v>
          </cell>
          <cell r="E1646">
            <v>10123</v>
          </cell>
          <cell r="F1646">
            <v>5176</v>
          </cell>
          <cell r="G1646">
            <v>2922.35</v>
          </cell>
        </row>
        <row r="1647">
          <cell r="A1647" t="str">
            <v>347224-B21</v>
          </cell>
          <cell r="B1647" t="str">
            <v>External Battery Module for R6000 UPS</v>
          </cell>
          <cell r="C1647" t="str">
            <v>STOR_PROD</v>
          </cell>
          <cell r="D1647">
            <v>1246</v>
          </cell>
          <cell r="E1647">
            <v>2510</v>
          </cell>
          <cell r="F1647">
            <v>1283</v>
          </cell>
          <cell r="G1647">
            <v>854.35</v>
          </cell>
        </row>
        <row r="1648">
          <cell r="A1648" t="str">
            <v>347225-B21</v>
          </cell>
          <cell r="B1648" t="str">
            <v>SNMP EN Adapter</v>
          </cell>
          <cell r="C1648" t="str">
            <v>STOR_PROD</v>
          </cell>
          <cell r="D1648">
            <v>299</v>
          </cell>
          <cell r="E1648">
            <v>630</v>
          </cell>
          <cell r="F1648">
            <v>308</v>
          </cell>
          <cell r="G1648">
            <v>369</v>
          </cell>
        </row>
        <row r="1649">
          <cell r="A1649" t="str">
            <v>347272-B21</v>
          </cell>
          <cell r="B1649" t="str">
            <v>14U Cluster Rack Kit</v>
          </cell>
          <cell r="C1649" t="str">
            <v>STOR_PROD</v>
          </cell>
          <cell r="D1649">
            <v>876</v>
          </cell>
          <cell r="E1649">
            <v>1765</v>
          </cell>
          <cell r="F1649">
            <v>902</v>
          </cell>
          <cell r="G1649">
            <v>656</v>
          </cell>
        </row>
        <row r="1650">
          <cell r="A1650" t="str">
            <v>348700-B31</v>
          </cell>
          <cell r="B1650" t="str">
            <v>ProLiant Storage Storage System UE Rack</v>
          </cell>
          <cell r="C1650" t="str">
            <v>STOR_PROD</v>
          </cell>
          <cell r="D1650">
            <v>2600</v>
          </cell>
          <cell r="E1650">
            <v>5963</v>
          </cell>
          <cell r="F1650">
            <v>2678</v>
          </cell>
          <cell r="G1650">
            <v>650.99</v>
          </cell>
        </row>
        <row r="1651">
          <cell r="A1651" t="str">
            <v>348706-B21</v>
          </cell>
          <cell r="B1651" t="str">
            <v>ProLiant Storage System/U or /F DB Upgrade to UE</v>
          </cell>
          <cell r="C1651" t="str">
            <v>STOR_PROD</v>
          </cell>
          <cell r="D1651">
            <v>420</v>
          </cell>
          <cell r="E1651">
            <v>846</v>
          </cell>
          <cell r="F1651">
            <v>433</v>
          </cell>
          <cell r="G1651">
            <v>137.33000000000001</v>
          </cell>
        </row>
        <row r="1652">
          <cell r="A1652" t="str">
            <v>348710-B32</v>
          </cell>
          <cell r="B1652" t="str">
            <v>ProLiant Storage Storage System UE Tower</v>
          </cell>
          <cell r="C1652" t="str">
            <v>STOR_PROD</v>
          </cell>
          <cell r="D1652">
            <v>2800</v>
          </cell>
          <cell r="E1652">
            <v>6423</v>
          </cell>
          <cell r="F1652">
            <v>2884</v>
          </cell>
          <cell r="G1652">
            <v>657.03</v>
          </cell>
        </row>
        <row r="1653">
          <cell r="A1653" t="str">
            <v>348718-B21</v>
          </cell>
          <cell r="B1653" t="str">
            <v>ProLiant Storage System/U or /F SB Upgrade to UE</v>
          </cell>
          <cell r="C1653" t="str">
            <v>STOR_PROD</v>
          </cell>
          <cell r="D1653">
            <v>1050</v>
          </cell>
          <cell r="E1653">
            <v>2115</v>
          </cell>
          <cell r="F1653">
            <v>1082</v>
          </cell>
          <cell r="G1653">
            <v>396.78</v>
          </cell>
        </row>
        <row r="1654">
          <cell r="A1654" t="str">
            <v>348719-B21</v>
          </cell>
          <cell r="B1654" t="str">
            <v>PL Storage Stystem UE Tower to Rack Conversion Kit</v>
          </cell>
          <cell r="C1654" t="str">
            <v>STOR_PROD</v>
          </cell>
          <cell r="D1654">
            <v>315</v>
          </cell>
          <cell r="E1654">
            <v>635</v>
          </cell>
          <cell r="F1654">
            <v>324</v>
          </cell>
          <cell r="G1654">
            <v>110.26</v>
          </cell>
        </row>
        <row r="1655">
          <cell r="A1655" t="str">
            <v>349350-B22</v>
          </cell>
          <cell r="B1655" t="str">
            <v>Compaq TL895/96 Slots/2 Drive DLT Library</v>
          </cell>
          <cell r="C1655" t="str">
            <v>STOR_PROD</v>
          </cell>
          <cell r="D1655">
            <v>47590</v>
          </cell>
          <cell r="E1655">
            <v>95870</v>
          </cell>
          <cell r="F1655">
            <v>49018</v>
          </cell>
          <cell r="G1655">
            <v>19169.78</v>
          </cell>
        </row>
        <row r="1656">
          <cell r="A1656" t="str">
            <v>349350-B25</v>
          </cell>
          <cell r="B1656" t="str">
            <v>Compaq TL895/96 Slots/5 Drive DLT Library</v>
          </cell>
          <cell r="C1656" t="str">
            <v>STOR_PROD</v>
          </cell>
          <cell r="D1656">
            <v>68590</v>
          </cell>
          <cell r="E1656">
            <v>138175</v>
          </cell>
          <cell r="F1656">
            <v>70648</v>
          </cell>
          <cell r="G1656">
            <v>26399.78</v>
          </cell>
        </row>
        <row r="1657">
          <cell r="A1657" t="str">
            <v>349351-B21</v>
          </cell>
          <cell r="B1657" t="str">
            <v>Compaq TL895 DLT 35/70 Drive Upgrade</v>
          </cell>
          <cell r="C1657" t="str">
            <v>STOR_PROD</v>
          </cell>
          <cell r="D1657">
            <v>7000</v>
          </cell>
          <cell r="E1657">
            <v>14102</v>
          </cell>
          <cell r="F1657">
            <v>7210</v>
          </cell>
          <cell r="G1657">
            <v>2715.23</v>
          </cell>
        </row>
        <row r="1658">
          <cell r="A1658" t="str">
            <v>349526-B21</v>
          </cell>
          <cell r="B1658" t="str">
            <v>9GB Ultra2 Non-Plug</v>
          </cell>
          <cell r="C1658" t="str">
            <v>STOR_PROD</v>
          </cell>
          <cell r="D1658">
            <v>310</v>
          </cell>
          <cell r="E1658">
            <v>663</v>
          </cell>
          <cell r="F1658">
            <v>319</v>
          </cell>
          <cell r="G1658">
            <v>203.35</v>
          </cell>
        </row>
        <row r="1659">
          <cell r="A1659" t="str">
            <v>350364-B21</v>
          </cell>
          <cell r="B1659" t="str">
            <v>20/40GB  DLT library rdy drive</v>
          </cell>
          <cell r="C1659" t="str">
            <v>STOR_PROD</v>
          </cell>
          <cell r="D1659">
            <v>2845</v>
          </cell>
          <cell r="E1659">
            <v>5731</v>
          </cell>
          <cell r="F1659">
            <v>2930</v>
          </cell>
          <cell r="G1659">
            <v>2023.69</v>
          </cell>
        </row>
        <row r="1660">
          <cell r="A1660" t="str">
            <v>350367-B21</v>
          </cell>
          <cell r="B1660" t="str">
            <v>35/70 DLT library 2nd drive Upgrade - opal</v>
          </cell>
          <cell r="C1660" t="str">
            <v>STOR_PROD</v>
          </cell>
          <cell r="D1660">
            <v>6620</v>
          </cell>
          <cell r="E1660">
            <v>13336</v>
          </cell>
          <cell r="F1660">
            <v>6819</v>
          </cell>
          <cell r="G1660">
            <v>3274.31</v>
          </cell>
        </row>
        <row r="1661">
          <cell r="A1661" t="str">
            <v>350384-B21</v>
          </cell>
          <cell r="B1661" t="str">
            <v>DLT Library Tabletop Conversion Kit - opal</v>
          </cell>
          <cell r="C1661" t="str">
            <v>STOR_PROD</v>
          </cell>
          <cell r="D1661">
            <v>525</v>
          </cell>
          <cell r="E1661">
            <v>1058</v>
          </cell>
          <cell r="F1661">
            <v>541</v>
          </cell>
          <cell r="G1661">
            <v>201.78</v>
          </cell>
        </row>
        <row r="1662">
          <cell r="A1662" t="str">
            <v>379937-B22</v>
          </cell>
          <cell r="B1662" t="str">
            <v>F500 cluster kit (RA 8000 / NoSPoF)</v>
          </cell>
          <cell r="C1662" t="str">
            <v>STOR_PROD</v>
          </cell>
          <cell r="D1662">
            <v>3360</v>
          </cell>
          <cell r="E1662">
            <v>6769</v>
          </cell>
          <cell r="F1662">
            <v>3461</v>
          </cell>
          <cell r="G1662">
            <v>668.23</v>
          </cell>
        </row>
        <row r="1663">
          <cell r="A1663" t="str">
            <v>380357-B21</v>
          </cell>
          <cell r="B1663" t="str">
            <v>F200 cluster kit (RA 4000 / NoSPoF)</v>
          </cell>
          <cell r="C1663" t="str">
            <v>STOR_PROD</v>
          </cell>
          <cell r="D1663">
            <v>1680</v>
          </cell>
          <cell r="E1663">
            <v>3384</v>
          </cell>
          <cell r="F1663">
            <v>1730</v>
          </cell>
          <cell r="G1663">
            <v>661.49</v>
          </cell>
        </row>
        <row r="1664">
          <cell r="A1664" t="str">
            <v>380550-B21</v>
          </cell>
          <cell r="B1664" t="str">
            <v>RA 8000, Fibre Channel with 1 controller in tower - opal</v>
          </cell>
          <cell r="C1664" t="str">
            <v>STOR_PROD</v>
          </cell>
          <cell r="D1664">
            <v>15613</v>
          </cell>
          <cell r="E1664">
            <v>31452</v>
          </cell>
          <cell r="F1664">
            <v>16081</v>
          </cell>
          <cell r="G1664">
            <v>7204.98</v>
          </cell>
        </row>
        <row r="1665">
          <cell r="A1665" t="str">
            <v>380550-B22</v>
          </cell>
          <cell r="B1665" t="str">
            <v>RA 8000, Fibre Channel with 1 controller in tower - blue</v>
          </cell>
          <cell r="C1665" t="str">
            <v>STOR_PROD</v>
          </cell>
          <cell r="D1665">
            <v>15613</v>
          </cell>
          <cell r="E1665">
            <v>31452</v>
          </cell>
          <cell r="F1665">
            <v>16081</v>
          </cell>
          <cell r="G1665">
            <v>7268.45</v>
          </cell>
        </row>
        <row r="1666">
          <cell r="A1666" t="str">
            <v>380551-001</v>
          </cell>
          <cell r="B1666" t="str">
            <v>O S Platform Software Kit for FC controller : NT/Intel</v>
          </cell>
          <cell r="C1666" t="str">
            <v>STOR_PROD</v>
          </cell>
          <cell r="D1666">
            <v>530</v>
          </cell>
          <cell r="E1666">
            <v>1068</v>
          </cell>
          <cell r="F1666">
            <v>546</v>
          </cell>
          <cell r="G1666">
            <v>52.82</v>
          </cell>
        </row>
        <row r="1667">
          <cell r="A1667" t="str">
            <v>380553-001</v>
          </cell>
          <cell r="B1667" t="str">
            <v>OS Platform Software Kit for FC Controller: Tru64UNIX</v>
          </cell>
          <cell r="C1667" t="str">
            <v>STOR_PROD</v>
          </cell>
          <cell r="D1667">
            <v>530</v>
          </cell>
          <cell r="E1667">
            <v>1068</v>
          </cell>
          <cell r="F1667">
            <v>546</v>
          </cell>
          <cell r="G1667">
            <v>51.07</v>
          </cell>
        </row>
        <row r="1668">
          <cell r="A1668" t="str">
            <v>380554-001</v>
          </cell>
          <cell r="B1668" t="str">
            <v>O S Platform Software Kit for FC controller : SUN Solaris 2.5.1, 2.6</v>
          </cell>
          <cell r="C1668" t="str">
            <v>STOR_PROD</v>
          </cell>
          <cell r="D1668">
            <v>530</v>
          </cell>
          <cell r="E1668">
            <v>1068</v>
          </cell>
          <cell r="F1668">
            <v>546</v>
          </cell>
          <cell r="G1668">
            <v>54.98</v>
          </cell>
        </row>
        <row r="1669">
          <cell r="A1669" t="str">
            <v>380555-001</v>
          </cell>
          <cell r="B1669" t="str">
            <v>OS Platform Software Kit for FC Controller: OVMS</v>
          </cell>
          <cell r="C1669" t="str">
            <v>STOR_PROD</v>
          </cell>
          <cell r="D1669">
            <v>530</v>
          </cell>
          <cell r="E1669">
            <v>1068</v>
          </cell>
          <cell r="F1669">
            <v>546</v>
          </cell>
          <cell r="G1669">
            <v>53.37</v>
          </cell>
        </row>
        <row r="1670">
          <cell r="A1670" t="str">
            <v>380556-001</v>
          </cell>
          <cell r="B1670" t="str">
            <v>O S Platform Software Kit for FC controller : SGI IRIX 6.4.1</v>
          </cell>
          <cell r="C1670" t="str">
            <v>STOR_PROD</v>
          </cell>
          <cell r="D1670">
            <v>530</v>
          </cell>
          <cell r="E1670">
            <v>1068</v>
          </cell>
          <cell r="F1670">
            <v>546</v>
          </cell>
          <cell r="G1670" t="e">
            <v>#N/A</v>
          </cell>
        </row>
        <row r="1671">
          <cell r="A1671" t="str">
            <v>380557-001</v>
          </cell>
          <cell r="B1671" t="str">
            <v>O S Platform Software Kit for FC controller : HP UX 10.2, 11.01</v>
          </cell>
          <cell r="C1671" t="str">
            <v>STOR_PROD</v>
          </cell>
          <cell r="D1671">
            <v>530</v>
          </cell>
          <cell r="E1671">
            <v>1068</v>
          </cell>
          <cell r="F1671">
            <v>546</v>
          </cell>
          <cell r="G1671">
            <v>54.7</v>
          </cell>
        </row>
        <row r="1672">
          <cell r="A1672" t="str">
            <v>380558-001</v>
          </cell>
          <cell r="B1672" t="str">
            <v>HSG80 IBM Platform Kit</v>
          </cell>
          <cell r="C1672" t="str">
            <v>STOR_PROD</v>
          </cell>
          <cell r="D1672">
            <v>495</v>
          </cell>
          <cell r="E1672">
            <v>997</v>
          </cell>
          <cell r="F1672">
            <v>510</v>
          </cell>
          <cell r="G1672">
            <v>58</v>
          </cell>
        </row>
        <row r="1673">
          <cell r="A1673" t="str">
            <v>380559-001</v>
          </cell>
          <cell r="B1673" t="str">
            <v>OS Platform Software Kit for FC Controller: NetWare</v>
          </cell>
          <cell r="C1673" t="str">
            <v>STOR_PROD</v>
          </cell>
          <cell r="D1673">
            <v>530</v>
          </cell>
          <cell r="E1673">
            <v>1068</v>
          </cell>
          <cell r="F1673">
            <v>546</v>
          </cell>
          <cell r="G1673">
            <v>66.09</v>
          </cell>
        </row>
        <row r="1674">
          <cell r="A1674" t="str">
            <v>380560-B21</v>
          </cell>
          <cell r="B1674" t="str">
            <v>RA 8000, Fibre Channel with 2 controllers in tower - blue</v>
          </cell>
          <cell r="C1674" t="str">
            <v>STOR_PROD</v>
          </cell>
          <cell r="D1674">
            <v>25359</v>
          </cell>
          <cell r="E1674">
            <v>51086</v>
          </cell>
          <cell r="F1674">
            <v>26120</v>
          </cell>
          <cell r="G1674">
            <v>9352.81</v>
          </cell>
        </row>
        <row r="1675">
          <cell r="A1675" t="str">
            <v>380560-B22</v>
          </cell>
          <cell r="B1675" t="str">
            <v>RA 8000, Fibre Channel with 2 controllers in tower - opal</v>
          </cell>
          <cell r="C1675" t="str">
            <v>STOR_PROD</v>
          </cell>
          <cell r="D1675">
            <v>25359</v>
          </cell>
          <cell r="E1675">
            <v>51086</v>
          </cell>
          <cell r="F1675">
            <v>26120</v>
          </cell>
          <cell r="G1675">
            <v>9433.56</v>
          </cell>
        </row>
        <row r="1676">
          <cell r="A1676" t="str">
            <v>380561-B21</v>
          </cell>
          <cell r="B1676" t="str">
            <v>Optical Short Wave GBIC</v>
          </cell>
          <cell r="C1676" t="str">
            <v>STOR_PROD</v>
          </cell>
          <cell r="D1676">
            <v>356</v>
          </cell>
          <cell r="E1676">
            <v>717</v>
          </cell>
          <cell r="F1676">
            <v>367</v>
          </cell>
          <cell r="G1676">
            <v>92.02</v>
          </cell>
        </row>
        <row r="1677">
          <cell r="A1677" t="str">
            <v>380563-B21</v>
          </cell>
          <cell r="B1677" t="str">
            <v>Expansion calble kit for RA8000, ESA 12000, RA7000, ESA10000</v>
          </cell>
          <cell r="C1677" t="str">
            <v>STOR_PROD</v>
          </cell>
          <cell r="D1677">
            <v>530</v>
          </cell>
          <cell r="E1677">
            <v>1068</v>
          </cell>
          <cell r="F1677">
            <v>546</v>
          </cell>
          <cell r="G1677">
            <v>123.46</v>
          </cell>
        </row>
        <row r="1678">
          <cell r="A1678" t="str">
            <v>380564-B21</v>
          </cell>
          <cell r="B1678" t="str">
            <v>Power distribution unit for RA8000, RA7000</v>
          </cell>
          <cell r="C1678" t="str">
            <v>STOR_PROD</v>
          </cell>
          <cell r="D1678">
            <v>189</v>
          </cell>
          <cell r="E1678">
            <v>381</v>
          </cell>
          <cell r="F1678">
            <v>195</v>
          </cell>
          <cell r="G1678">
            <v>107.95</v>
          </cell>
        </row>
        <row r="1679">
          <cell r="A1679" t="str">
            <v>380565-B21</v>
          </cell>
          <cell r="B1679" t="str">
            <v>Power Supply, 180 Watt Hot Plug (SBB)</v>
          </cell>
          <cell r="C1679" t="str">
            <v>STOR_PROD</v>
          </cell>
          <cell r="D1679">
            <v>395</v>
          </cell>
          <cell r="E1679">
            <v>796</v>
          </cell>
          <cell r="F1679">
            <v>407</v>
          </cell>
          <cell r="G1679">
            <v>82.19</v>
          </cell>
        </row>
        <row r="1680">
          <cell r="A1680" t="str">
            <v>380566-B21</v>
          </cell>
          <cell r="B1680" t="str">
            <v>Single cache battery for RA8000, ESA12000 controller cache</v>
          </cell>
          <cell r="C1680" t="str">
            <v>STOR_PROD</v>
          </cell>
          <cell r="D1680">
            <v>212</v>
          </cell>
          <cell r="E1680">
            <v>427</v>
          </cell>
          <cell r="F1680">
            <v>218</v>
          </cell>
          <cell r="G1680">
            <v>97.83</v>
          </cell>
        </row>
        <row r="1681">
          <cell r="A1681" t="str">
            <v>380567-B21</v>
          </cell>
          <cell r="B1681" t="str">
            <v>Dual cache battery for RA8000, ESA12000 controller cache</v>
          </cell>
          <cell r="C1681" t="str">
            <v>STOR_PROD</v>
          </cell>
          <cell r="D1681">
            <v>417</v>
          </cell>
          <cell r="E1681">
            <v>840</v>
          </cell>
          <cell r="F1681">
            <v>430</v>
          </cell>
          <cell r="G1681">
            <v>159.88999999999999</v>
          </cell>
        </row>
        <row r="1682">
          <cell r="A1682" t="str">
            <v>380568-B21</v>
          </cell>
          <cell r="B1682" t="str">
            <v>Expansion rack 24 slot for RA8000, ESA12000</v>
          </cell>
          <cell r="C1682" t="str">
            <v>STOR_PROD</v>
          </cell>
          <cell r="D1682">
            <v>5578</v>
          </cell>
          <cell r="E1682">
            <v>11237</v>
          </cell>
          <cell r="F1682">
            <v>5745</v>
          </cell>
          <cell r="G1682">
            <v>3813.08</v>
          </cell>
        </row>
        <row r="1683">
          <cell r="A1683" t="str">
            <v>380569-B21</v>
          </cell>
          <cell r="B1683" t="str">
            <v>RA 8000 /ESA 12000 Base Unit Rack-Mounting Kit, (RETMA/METRIC)</v>
          </cell>
          <cell r="C1683" t="str">
            <v>STOR_PROD</v>
          </cell>
          <cell r="D1683">
            <v>318</v>
          </cell>
          <cell r="E1683">
            <v>641</v>
          </cell>
          <cell r="F1683">
            <v>328</v>
          </cell>
          <cell r="G1683">
            <v>184.84</v>
          </cell>
        </row>
        <row r="1684">
          <cell r="A1684" t="str">
            <v>380570-B21</v>
          </cell>
          <cell r="B1684" t="str">
            <v>RA 8000, Fibre Channel  without controller in tower - blue</v>
          </cell>
          <cell r="C1684" t="str">
            <v>STOR_PROD</v>
          </cell>
          <cell r="D1684">
            <v>5720</v>
          </cell>
          <cell r="E1684">
            <v>11523</v>
          </cell>
          <cell r="F1684">
            <v>5892</v>
          </cell>
          <cell r="G1684">
            <v>3991.63</v>
          </cell>
        </row>
        <row r="1685">
          <cell r="A1685" t="str">
            <v>380570-B22</v>
          </cell>
          <cell r="B1685" t="str">
            <v>RA 8000, Fibre Channel without controller in tower - opal</v>
          </cell>
          <cell r="C1685" t="str">
            <v>STOR_PROD</v>
          </cell>
          <cell r="D1685">
            <v>5720</v>
          </cell>
          <cell r="E1685">
            <v>11523</v>
          </cell>
          <cell r="F1685">
            <v>5892</v>
          </cell>
          <cell r="G1685">
            <v>4069.79</v>
          </cell>
        </row>
        <row r="1686">
          <cell r="A1686" t="str">
            <v>380571-B21</v>
          </cell>
          <cell r="B1686" t="str">
            <v>RA 8000/ESA 12000 EMU Kit</v>
          </cell>
          <cell r="C1686" t="str">
            <v>STOR_PROD</v>
          </cell>
          <cell r="D1686">
            <v>501</v>
          </cell>
          <cell r="E1686">
            <v>1009</v>
          </cell>
          <cell r="F1686">
            <v>516</v>
          </cell>
          <cell r="G1686">
            <v>148.36000000000001</v>
          </cell>
        </row>
        <row r="1687">
          <cell r="A1687" t="str">
            <v>380572-B21</v>
          </cell>
          <cell r="B1687" t="str">
            <v>Process Verification Assembly (PVA) for RA8000, ESA12000</v>
          </cell>
          <cell r="C1687" t="str">
            <v>STOR_PROD</v>
          </cell>
          <cell r="D1687">
            <v>254</v>
          </cell>
          <cell r="E1687">
            <v>512</v>
          </cell>
          <cell r="F1687">
            <v>262</v>
          </cell>
          <cell r="G1687">
            <v>80</v>
          </cell>
        </row>
        <row r="1688">
          <cell r="A1688" t="str">
            <v>380573-B21</v>
          </cell>
          <cell r="B1688" t="str">
            <v>Cooling fan for RA8000 - blue</v>
          </cell>
          <cell r="C1688" t="str">
            <v>STOR_PROD</v>
          </cell>
          <cell r="D1688">
            <v>176</v>
          </cell>
          <cell r="E1688">
            <v>355</v>
          </cell>
          <cell r="F1688">
            <v>181</v>
          </cell>
          <cell r="G1688">
            <v>59.62</v>
          </cell>
        </row>
        <row r="1689">
          <cell r="A1689" t="str">
            <v>380573-B22</v>
          </cell>
          <cell r="B1689" t="str">
            <v>Cooling fan for RA8000 - opal</v>
          </cell>
          <cell r="C1689" t="str">
            <v>STOR_PROD</v>
          </cell>
          <cell r="D1689">
            <v>176</v>
          </cell>
          <cell r="E1689">
            <v>355</v>
          </cell>
          <cell r="F1689">
            <v>181</v>
          </cell>
          <cell r="G1689">
            <v>59.48</v>
          </cell>
        </row>
        <row r="1690">
          <cell r="A1690" t="str">
            <v>380574-001</v>
          </cell>
          <cell r="B1690" t="str">
            <v>Compaq Host Bus Controller - PCI to FC/AL NT/Intel, NT/Alpha</v>
          </cell>
          <cell r="C1690" t="str">
            <v>STOR_PROD</v>
          </cell>
          <cell r="D1690">
            <v>3178</v>
          </cell>
          <cell r="E1690">
            <v>6402</v>
          </cell>
          <cell r="F1690">
            <v>3273</v>
          </cell>
          <cell r="G1690">
            <v>1050</v>
          </cell>
        </row>
        <row r="1691">
          <cell r="A1691" t="str">
            <v>380575-001</v>
          </cell>
          <cell r="B1691" t="str">
            <v>Compaq Host Bus Controller - SBUS - FC/AL</v>
          </cell>
          <cell r="C1691" t="str">
            <v>STOR_PROD</v>
          </cell>
          <cell r="D1691">
            <v>2825</v>
          </cell>
          <cell r="E1691">
            <v>5691</v>
          </cell>
          <cell r="F1691">
            <v>2910</v>
          </cell>
          <cell r="G1691">
            <v>2148</v>
          </cell>
        </row>
        <row r="1692">
          <cell r="A1692" t="str">
            <v>380576-001</v>
          </cell>
          <cell r="B1692" t="str">
            <v>HBA, Sun PCI FC1063-CM</v>
          </cell>
          <cell r="C1692" t="str">
            <v>STOR_PROD</v>
          </cell>
          <cell r="D1692">
            <v>2640</v>
          </cell>
          <cell r="E1692">
            <v>5318</v>
          </cell>
          <cell r="F1692">
            <v>2719</v>
          </cell>
          <cell r="G1692">
            <v>1187.3</v>
          </cell>
        </row>
        <row r="1693">
          <cell r="A1693" t="str">
            <v>380577-001</v>
          </cell>
          <cell r="B1693" t="str">
            <v>ACS V8.3 FC/AL Storage Controller Software</v>
          </cell>
          <cell r="C1693" t="str">
            <v>STOR_PROD</v>
          </cell>
          <cell r="D1693">
            <v>2825</v>
          </cell>
          <cell r="E1693">
            <v>5691</v>
          </cell>
          <cell r="F1693">
            <v>2910</v>
          </cell>
          <cell r="G1693">
            <v>79.489999999999995</v>
          </cell>
        </row>
        <row r="1694">
          <cell r="A1694" t="str">
            <v>380579-B21</v>
          </cell>
          <cell r="B1694" t="str">
            <v>Optical fibre connection kit :three Short Wave GBICs + two 2m cables</v>
          </cell>
          <cell r="C1694" t="str">
            <v>STOR_PROD</v>
          </cell>
          <cell r="D1694">
            <v>1235</v>
          </cell>
          <cell r="E1694">
            <v>2488</v>
          </cell>
          <cell r="F1694">
            <v>1272</v>
          </cell>
          <cell r="G1694">
            <v>317.98</v>
          </cell>
        </row>
        <row r="1695">
          <cell r="A1695" t="str">
            <v>380581-B21</v>
          </cell>
          <cell r="B1695" t="str">
            <v>2U Battery Shelf Option Kit</v>
          </cell>
          <cell r="C1695" t="str">
            <v>STOR_PROD</v>
          </cell>
          <cell r="D1695">
            <v>141</v>
          </cell>
          <cell r="E1695">
            <v>284</v>
          </cell>
          <cell r="F1695">
            <v>145</v>
          </cell>
          <cell r="G1695">
            <v>61.71</v>
          </cell>
        </row>
        <row r="1696">
          <cell r="A1696" t="str">
            <v>380583-B21</v>
          </cell>
          <cell r="B1696" t="str">
            <v>ESA12000 Cabinet Power Distribution Unit 50Hz</v>
          </cell>
          <cell r="C1696" t="str">
            <v>STOR_PROD</v>
          </cell>
          <cell r="D1696">
            <v>189</v>
          </cell>
          <cell r="E1696">
            <v>381</v>
          </cell>
          <cell r="F1696">
            <v>195</v>
          </cell>
          <cell r="G1696">
            <v>202.76</v>
          </cell>
        </row>
        <row r="1697">
          <cell r="A1697" t="str">
            <v>380584-B21</v>
          </cell>
          <cell r="B1697" t="str">
            <v>ESA12000 Cabinet Joiner kit - blue</v>
          </cell>
          <cell r="C1697" t="str">
            <v>STOR_PROD</v>
          </cell>
          <cell r="D1697">
            <v>141</v>
          </cell>
          <cell r="E1697">
            <v>284</v>
          </cell>
          <cell r="F1697">
            <v>145</v>
          </cell>
          <cell r="G1697">
            <v>234.06</v>
          </cell>
        </row>
        <row r="1698">
          <cell r="A1698" t="str">
            <v>380584-B22</v>
          </cell>
          <cell r="B1698" t="str">
            <v>ESA12000 Cabinet Joiner kit - opal</v>
          </cell>
          <cell r="C1698" t="str">
            <v>STOR_PROD</v>
          </cell>
          <cell r="D1698">
            <v>141</v>
          </cell>
          <cell r="E1698">
            <v>284</v>
          </cell>
          <cell r="F1698">
            <v>145</v>
          </cell>
          <cell r="G1698">
            <v>234.06</v>
          </cell>
        </row>
        <row r="1699">
          <cell r="A1699" t="str">
            <v>380585-B21</v>
          </cell>
          <cell r="B1699" t="str">
            <v>ESA12000 Cabinet blanking panel</v>
          </cell>
          <cell r="C1699" t="str">
            <v>STOR_PROD</v>
          </cell>
          <cell r="D1699">
            <v>71</v>
          </cell>
          <cell r="E1699">
            <v>143</v>
          </cell>
          <cell r="F1699">
            <v>73</v>
          </cell>
          <cell r="G1699">
            <v>84.36</v>
          </cell>
        </row>
        <row r="1700">
          <cell r="A1700" t="str">
            <v>380586-B21</v>
          </cell>
          <cell r="B1700" t="str">
            <v>ESA12000 Cabinet - blue</v>
          </cell>
          <cell r="C1700" t="str">
            <v>STOR_PROD</v>
          </cell>
          <cell r="D1700">
            <v>3608</v>
          </cell>
          <cell r="E1700">
            <v>7268</v>
          </cell>
          <cell r="F1700">
            <v>3716</v>
          </cell>
          <cell r="G1700">
            <v>1797.76</v>
          </cell>
        </row>
        <row r="1701">
          <cell r="A1701" t="str">
            <v>380586-B22</v>
          </cell>
          <cell r="B1701" t="str">
            <v>ESA12000 Cabinet - opal</v>
          </cell>
          <cell r="C1701" t="str">
            <v>STOR_PROD</v>
          </cell>
          <cell r="D1701">
            <v>3608</v>
          </cell>
          <cell r="E1701">
            <v>7268</v>
          </cell>
          <cell r="F1701">
            <v>3716</v>
          </cell>
          <cell r="G1701">
            <v>1676.43</v>
          </cell>
        </row>
        <row r="1702">
          <cell r="A1702" t="str">
            <v>380588-B21</v>
          </cell>
          <cell r="B1702" t="str">
            <v>Disk drive, 9GB 10000rpm UltraSCSI wide Hot Plug (SBB)</v>
          </cell>
          <cell r="C1702" t="str">
            <v>STOR_PROD</v>
          </cell>
          <cell r="D1702">
            <v>449</v>
          </cell>
          <cell r="E1702">
            <v>904</v>
          </cell>
          <cell r="F1702">
            <v>462</v>
          </cell>
          <cell r="G1702">
            <v>356.58</v>
          </cell>
        </row>
        <row r="1703">
          <cell r="A1703" t="str">
            <v>380589-B21</v>
          </cell>
          <cell r="B1703" t="str">
            <v>Disk drive, 18GB 10000rpm UltraSCSI wide Hot Plug (SBB)</v>
          </cell>
          <cell r="C1703" t="str">
            <v>STOR_PROD</v>
          </cell>
          <cell r="D1703">
            <v>839</v>
          </cell>
          <cell r="E1703">
            <v>1690</v>
          </cell>
          <cell r="F1703">
            <v>864</v>
          </cell>
          <cell r="G1703">
            <v>328.55</v>
          </cell>
        </row>
        <row r="1704">
          <cell r="A1704" t="str">
            <v>380590-B21</v>
          </cell>
          <cell r="B1704" t="str">
            <v>ESA12000 FC 50Hz with one 24 slot rack, 2 controllers - blue</v>
          </cell>
          <cell r="C1704" t="str">
            <v>STOR_PROD</v>
          </cell>
          <cell r="D1704">
            <v>33190</v>
          </cell>
          <cell r="E1704">
            <v>66861</v>
          </cell>
          <cell r="F1704">
            <v>34186</v>
          </cell>
          <cell r="G1704">
            <v>11743.26</v>
          </cell>
        </row>
        <row r="1705">
          <cell r="A1705" t="str">
            <v>380590-B22</v>
          </cell>
          <cell r="B1705" t="str">
            <v>ESA12000 FC 50Hz with one 24 slot rack, 2 controllers - opal</v>
          </cell>
          <cell r="C1705" t="str">
            <v>STOR_PROD</v>
          </cell>
          <cell r="D1705">
            <v>33190</v>
          </cell>
          <cell r="E1705">
            <v>66861</v>
          </cell>
          <cell r="F1705">
            <v>34186</v>
          </cell>
          <cell r="G1705">
            <v>11737.65</v>
          </cell>
        </row>
        <row r="1706">
          <cell r="A1706" t="str">
            <v>380592-B21</v>
          </cell>
          <cell r="B1706" t="str">
            <v>SCSI G80 UPGRADE ALL</v>
          </cell>
          <cell r="C1706" t="str">
            <v>STOR_PROD</v>
          </cell>
          <cell r="D1706">
            <v>15776</v>
          </cell>
          <cell r="E1706">
            <v>31781</v>
          </cell>
          <cell r="F1706">
            <v>16249</v>
          </cell>
          <cell r="G1706">
            <v>2541.1999999999998</v>
          </cell>
        </row>
        <row r="1707">
          <cell r="A1707" t="str">
            <v>380593-B21</v>
          </cell>
          <cell r="B1707" t="str">
            <v>2 OPTICAL GLM GBIC ALL</v>
          </cell>
          <cell r="C1707" t="str">
            <v>STOR_PROD</v>
          </cell>
          <cell r="D1707">
            <v>770</v>
          </cell>
          <cell r="E1707">
            <v>1551</v>
          </cell>
          <cell r="F1707">
            <v>793</v>
          </cell>
          <cell r="G1707">
            <v>559.79999999999995</v>
          </cell>
        </row>
        <row r="1708">
          <cell r="A1708" t="str">
            <v>380594-001</v>
          </cell>
          <cell r="B1708" t="str">
            <v>Secure Path for Windows NT (optional software)</v>
          </cell>
          <cell r="C1708" t="str">
            <v>STOR_PROD</v>
          </cell>
          <cell r="D1708">
            <v>2825</v>
          </cell>
          <cell r="E1708">
            <v>5691</v>
          </cell>
          <cell r="F1708">
            <v>2910</v>
          </cell>
          <cell r="G1708">
            <v>15.89</v>
          </cell>
        </row>
        <row r="1709">
          <cell r="A1709" t="str">
            <v>380596-B21</v>
          </cell>
          <cell r="B1709" t="str">
            <v>Optical fibre connection kit : two Short Wave GBICs + two 2m cables</v>
          </cell>
          <cell r="C1709" t="str">
            <v>STOR_PROD</v>
          </cell>
          <cell r="D1709">
            <v>879</v>
          </cell>
          <cell r="E1709">
            <v>1771</v>
          </cell>
          <cell r="F1709">
            <v>905</v>
          </cell>
          <cell r="G1709">
            <v>226.64</v>
          </cell>
        </row>
        <row r="1710">
          <cell r="A1710" t="str">
            <v>380610-B21</v>
          </cell>
          <cell r="B1710" t="str">
            <v>ESA12000 FC 50Hz with two 24 slot racks, 2 controllers/ 2GB Cache - blue</v>
          </cell>
          <cell r="C1710" t="str">
            <v>STOR_PROD</v>
          </cell>
          <cell r="D1710">
            <v>39292</v>
          </cell>
          <cell r="E1710">
            <v>79154</v>
          </cell>
          <cell r="F1710">
            <v>40471</v>
          </cell>
          <cell r="G1710">
            <v>14899.18</v>
          </cell>
        </row>
        <row r="1711">
          <cell r="A1711" t="str">
            <v>380610-B22</v>
          </cell>
          <cell r="B1711" t="str">
            <v>ESA12000 FC 50Hz with two 24 slot racks, 2 controllers/ 2GB Cache - opal</v>
          </cell>
          <cell r="C1711" t="str">
            <v>STOR_PROD</v>
          </cell>
          <cell r="D1711">
            <v>39292</v>
          </cell>
          <cell r="E1711">
            <v>79154</v>
          </cell>
          <cell r="F1711">
            <v>40471</v>
          </cell>
          <cell r="G1711">
            <v>15228.58</v>
          </cell>
        </row>
        <row r="1712">
          <cell r="A1712" t="str">
            <v>380630-B21</v>
          </cell>
          <cell r="B1712" t="str">
            <v>ESA12000 FC 50Hz with two 24 slot racks, 4 controllers/ 4GB Cache - blue</v>
          </cell>
          <cell r="C1712" t="str">
            <v>STOR_PROD</v>
          </cell>
          <cell r="D1712">
            <v>62590</v>
          </cell>
          <cell r="E1712">
            <v>126088</v>
          </cell>
          <cell r="F1712">
            <v>64468</v>
          </cell>
          <cell r="G1712">
            <v>20184.849999999999</v>
          </cell>
        </row>
        <row r="1713">
          <cell r="A1713" t="str">
            <v>380630-B22</v>
          </cell>
          <cell r="B1713" t="str">
            <v>ESA12000 FC 50Hz with two 24 slot racks, 4 controllers/ 4GB Cache - opal</v>
          </cell>
          <cell r="C1713" t="str">
            <v>STOR_PROD</v>
          </cell>
          <cell r="D1713">
            <v>62590</v>
          </cell>
          <cell r="E1713">
            <v>126088</v>
          </cell>
          <cell r="F1713">
            <v>64468</v>
          </cell>
          <cell r="G1713">
            <v>20179.18</v>
          </cell>
        </row>
        <row r="1714">
          <cell r="A1714" t="str">
            <v>380650-B21</v>
          </cell>
          <cell r="B1714" t="str">
            <v>ESA12000 Fibre Channel expansion with two 24 slot racks - blue</v>
          </cell>
          <cell r="C1714" t="str">
            <v>STOR_PROD</v>
          </cell>
          <cell r="D1714">
            <v>15861</v>
          </cell>
          <cell r="E1714">
            <v>31952</v>
          </cell>
          <cell r="F1714">
            <v>16337</v>
          </cell>
          <cell r="G1714">
            <v>9441.39</v>
          </cell>
        </row>
        <row r="1715">
          <cell r="A1715" t="str">
            <v>380650-B22</v>
          </cell>
          <cell r="B1715" t="str">
            <v>ESA12000 Fibre Channel expansion with two 24 slot racks - opal</v>
          </cell>
          <cell r="C1715" t="str">
            <v>STOR_PROD</v>
          </cell>
          <cell r="D1715">
            <v>15861</v>
          </cell>
          <cell r="E1715">
            <v>31952</v>
          </cell>
          <cell r="F1715">
            <v>16337</v>
          </cell>
          <cell r="G1715">
            <v>9436.27</v>
          </cell>
        </row>
        <row r="1716">
          <cell r="A1716" t="str">
            <v>380660-B21</v>
          </cell>
          <cell r="B1716" t="str">
            <v>RA 8000, Fibre Channel with 1 controller - rack mountable</v>
          </cell>
          <cell r="C1716" t="str">
            <v>STOR_PROD</v>
          </cell>
          <cell r="D1716">
            <v>15613</v>
          </cell>
          <cell r="E1716">
            <v>31452</v>
          </cell>
          <cell r="F1716">
            <v>16081</v>
          </cell>
          <cell r="G1716">
            <v>7096.34</v>
          </cell>
        </row>
        <row r="1717">
          <cell r="A1717" t="str">
            <v>380670-B21</v>
          </cell>
          <cell r="B1717" t="str">
            <v>RA 8000, Fibre Channel with 2 controllers - rack mountable</v>
          </cell>
          <cell r="C1717" t="str">
            <v>STOR_PROD</v>
          </cell>
          <cell r="D1717">
            <v>25359</v>
          </cell>
          <cell r="E1717">
            <v>51086</v>
          </cell>
          <cell r="F1717">
            <v>26120</v>
          </cell>
          <cell r="G1717">
            <v>9249.5499999999993</v>
          </cell>
        </row>
        <row r="1718">
          <cell r="A1718" t="str">
            <v>380671-B21</v>
          </cell>
          <cell r="B1718" t="str">
            <v>FC Raid Array Controller for RA8000, ESA12000 - 2/32MB cache</v>
          </cell>
          <cell r="C1718" t="str">
            <v>STOR_PROD</v>
          </cell>
          <cell r="D1718">
            <v>9541</v>
          </cell>
          <cell r="E1718">
            <v>19220</v>
          </cell>
          <cell r="F1718">
            <v>9827</v>
          </cell>
          <cell r="G1718">
            <v>2504.7800000000002</v>
          </cell>
        </row>
        <row r="1719">
          <cell r="A1719" t="str">
            <v>380672-B21</v>
          </cell>
          <cell r="B1719" t="str">
            <v>FC Raid Array Controller for RA8000, ESA12000 - 2/128MB cache</v>
          </cell>
          <cell r="C1719" t="str">
            <v>STOR_PROD</v>
          </cell>
          <cell r="D1719">
            <v>11649</v>
          </cell>
          <cell r="E1719">
            <v>23467</v>
          </cell>
          <cell r="F1719">
            <v>11998</v>
          </cell>
          <cell r="G1719">
            <v>2853.94</v>
          </cell>
        </row>
        <row r="1720">
          <cell r="A1720" t="str">
            <v>380673-B21</v>
          </cell>
          <cell r="B1720" t="str">
            <v>Cache memory upgrade for RA8000, ESA12000 - 2/32MB</v>
          </cell>
          <cell r="C1720" t="str">
            <v>STOR_PROD</v>
          </cell>
          <cell r="D1720">
            <v>678</v>
          </cell>
          <cell r="E1720">
            <v>1366</v>
          </cell>
          <cell r="F1720">
            <v>698</v>
          </cell>
          <cell r="G1720">
            <v>160.54</v>
          </cell>
        </row>
        <row r="1721">
          <cell r="A1721" t="str">
            <v>380674-B21</v>
          </cell>
          <cell r="B1721" t="str">
            <v>Cache memory upgrade for RA8000, ESA12000 - 2/128MB</v>
          </cell>
          <cell r="C1721" t="str">
            <v>STOR_PROD</v>
          </cell>
          <cell r="D1721">
            <v>2712</v>
          </cell>
          <cell r="E1721">
            <v>5463</v>
          </cell>
          <cell r="F1721">
            <v>2793</v>
          </cell>
          <cell r="G1721">
            <v>509.64</v>
          </cell>
        </row>
        <row r="1722">
          <cell r="A1722" t="str">
            <v>386487-B21</v>
          </cell>
          <cell r="B1722" t="str">
            <v>VHCDI Cable Optical Kit</v>
          </cell>
          <cell r="C1722" t="str">
            <v>STOR_PROD</v>
          </cell>
          <cell r="D1722">
            <v>100</v>
          </cell>
          <cell r="E1722">
            <v>201</v>
          </cell>
          <cell r="F1722">
            <v>103</v>
          </cell>
          <cell r="G1722">
            <v>84.52</v>
          </cell>
        </row>
        <row r="1723">
          <cell r="A1723" t="str">
            <v>386786-B21</v>
          </cell>
          <cell r="B1723" t="str">
            <v>Smart Array Software Upgrade with 3100ES redundancy</v>
          </cell>
          <cell r="C1723" t="str">
            <v>STOR_PROD</v>
          </cell>
          <cell r="D1723">
            <v>55</v>
          </cell>
          <cell r="E1723">
            <v>111</v>
          </cell>
          <cell r="F1723">
            <v>57</v>
          </cell>
          <cell r="G1723">
            <v>12</v>
          </cell>
        </row>
        <row r="1724">
          <cell r="A1724" t="str">
            <v>387256-B31</v>
          </cell>
          <cell r="B1724" t="str">
            <v>RSO PL/U SS RCK INTL</v>
          </cell>
          <cell r="C1724" t="str">
            <v>STOR_PROD</v>
          </cell>
          <cell r="D1724">
            <v>3200</v>
          </cell>
          <cell r="E1724">
            <v>6446</v>
          </cell>
          <cell r="F1724">
            <v>3296</v>
          </cell>
          <cell r="G1724">
            <v>696.79</v>
          </cell>
        </row>
        <row r="1725">
          <cell r="A1725" t="str">
            <v>387490-B32</v>
          </cell>
          <cell r="B1725" t="str">
            <v>RSO PL/U SS TWR INTL</v>
          </cell>
          <cell r="C1725" t="str">
            <v>STOR_PROD</v>
          </cell>
          <cell r="D1725">
            <v>2900</v>
          </cell>
          <cell r="E1725">
            <v>5842</v>
          </cell>
          <cell r="F1725">
            <v>2987</v>
          </cell>
          <cell r="G1725">
            <v>710.6</v>
          </cell>
        </row>
        <row r="1726">
          <cell r="A1726" t="str">
            <v>388099-B21</v>
          </cell>
          <cell r="B1726" t="str">
            <v>Smart Array 221 Controller</v>
          </cell>
          <cell r="C1726" t="str">
            <v>STOR_PROD</v>
          </cell>
          <cell r="D1726">
            <v>735</v>
          </cell>
          <cell r="E1726">
            <v>1481</v>
          </cell>
          <cell r="F1726">
            <v>757</v>
          </cell>
          <cell r="G1726">
            <v>206.01</v>
          </cell>
        </row>
        <row r="1727">
          <cell r="A1727" t="str">
            <v>388143-B21</v>
          </cell>
          <cell r="B1727" t="str">
            <v>18.2 GB Non Pluggable Wide Ultra2 Hard Disk (1")</v>
          </cell>
          <cell r="C1727" t="str">
            <v>STOR_PROD</v>
          </cell>
          <cell r="D1727">
            <v>440</v>
          </cell>
          <cell r="E1727">
            <v>972</v>
          </cell>
          <cell r="F1727">
            <v>453</v>
          </cell>
          <cell r="G1727">
            <v>301.55</v>
          </cell>
        </row>
        <row r="1728">
          <cell r="A1728" t="str">
            <v>388144-B22</v>
          </cell>
          <cell r="B1728" t="str">
            <v>18.2 GB Pluggable Ultra2 Universal Hard Drive (1")</v>
          </cell>
          <cell r="C1728" t="str">
            <v>STOR_PROD</v>
          </cell>
          <cell r="D1728">
            <v>490</v>
          </cell>
          <cell r="E1728">
            <v>1125</v>
          </cell>
          <cell r="F1728">
            <v>505</v>
          </cell>
          <cell r="G1728">
            <v>288.66000000000003</v>
          </cell>
        </row>
        <row r="1729">
          <cell r="A1729" t="str">
            <v>388270-B21</v>
          </cell>
          <cell r="B1729" t="str">
            <v>12/24 GB 4mm DAT Tape Drive</v>
          </cell>
          <cell r="C1729" t="str">
            <v>STOR_PROD</v>
          </cell>
          <cell r="D1729">
            <v>1000</v>
          </cell>
          <cell r="E1729">
            <v>2015</v>
          </cell>
          <cell r="F1729">
            <v>1030</v>
          </cell>
          <cell r="G1729">
            <v>401.24</v>
          </cell>
        </row>
        <row r="1730">
          <cell r="A1730" t="str">
            <v>388504-B21</v>
          </cell>
          <cell r="B1730" t="str">
            <v>35/70 AIT Tape Drive internal</v>
          </cell>
          <cell r="C1730" t="str">
            <v>STOR_PROD</v>
          </cell>
          <cell r="D1730">
            <v>1877</v>
          </cell>
          <cell r="E1730">
            <v>3781</v>
          </cell>
          <cell r="F1730">
            <v>1933</v>
          </cell>
          <cell r="G1730">
            <v>698.45</v>
          </cell>
        </row>
        <row r="1731">
          <cell r="A1731" t="str">
            <v>388507-B31</v>
          </cell>
          <cell r="B1731" t="str">
            <v>35/70 AIT Tape Drive external</v>
          </cell>
          <cell r="C1731" t="str">
            <v>STOR_PROD</v>
          </cell>
          <cell r="D1731">
            <v>2077</v>
          </cell>
          <cell r="E1731">
            <v>4184</v>
          </cell>
          <cell r="F1731">
            <v>2139</v>
          </cell>
          <cell r="G1731">
            <v>941.06</v>
          </cell>
        </row>
        <row r="1732">
          <cell r="A1732" t="str">
            <v>388643-B21</v>
          </cell>
          <cell r="B1732" t="str">
            <v>High to low Voltage Transformer for R6000VA UPS</v>
          </cell>
          <cell r="C1732" t="str">
            <v>STOR_PROD</v>
          </cell>
          <cell r="D1732">
            <v>313</v>
          </cell>
          <cell r="E1732">
            <v>631</v>
          </cell>
          <cell r="F1732">
            <v>322</v>
          </cell>
          <cell r="G1732">
            <v>200</v>
          </cell>
        </row>
        <row r="1733">
          <cell r="A1733" t="str">
            <v>388931-B21</v>
          </cell>
          <cell r="B1733" t="str">
            <v>Virtual Replicator 1.1 License &amp; CD PKG</v>
          </cell>
          <cell r="C1733" t="str">
            <v>STOR_PROD</v>
          </cell>
          <cell r="D1733">
            <v>2995</v>
          </cell>
          <cell r="E1733">
            <v>6613</v>
          </cell>
          <cell r="F1733">
            <v>3085</v>
          </cell>
          <cell r="G1733">
            <v>47.54</v>
          </cell>
        </row>
        <row r="1734">
          <cell r="A1734" t="str">
            <v>388932-B21</v>
          </cell>
          <cell r="B1734" t="str">
            <v>Virtual Replicator 1.1 License</v>
          </cell>
          <cell r="C1734" t="str">
            <v>STOR_PROD</v>
          </cell>
          <cell r="D1734">
            <v>2995</v>
          </cell>
          <cell r="E1734">
            <v>6613</v>
          </cell>
          <cell r="F1734">
            <v>3085</v>
          </cell>
          <cell r="G1734">
            <v>477</v>
          </cell>
        </row>
        <row r="1735">
          <cell r="A1735" t="str">
            <v>388934-001</v>
          </cell>
          <cell r="B1735" t="str">
            <v>Compaq Batch Scheduler License &amp; CD PKG</v>
          </cell>
          <cell r="C1735" t="str">
            <v>STOR_PROD</v>
          </cell>
          <cell r="D1735">
            <v>1110</v>
          </cell>
          <cell r="E1735">
            <v>2236</v>
          </cell>
          <cell r="F1735">
            <v>1143</v>
          </cell>
          <cell r="G1735" t="e">
            <v>#N/A</v>
          </cell>
        </row>
        <row r="1736">
          <cell r="A1736" t="str">
            <v>388935-001</v>
          </cell>
          <cell r="B1736" t="str">
            <v>Compaq Batch Scheduler 1 License</v>
          </cell>
          <cell r="C1736" t="str">
            <v>STOR_PROD</v>
          </cell>
          <cell r="D1736">
            <v>555</v>
          </cell>
          <cell r="E1736">
            <v>1118</v>
          </cell>
          <cell r="F1736">
            <v>572</v>
          </cell>
          <cell r="G1736">
            <v>477</v>
          </cell>
        </row>
        <row r="1737">
          <cell r="A1737" t="str">
            <v>388936-001</v>
          </cell>
          <cell r="B1737" t="str">
            <v>Compaq Batch Scheduler 25 Licenses</v>
          </cell>
          <cell r="C1737" t="str">
            <v>STOR_PROD</v>
          </cell>
          <cell r="D1737">
            <v>13845</v>
          </cell>
          <cell r="E1737">
            <v>27891</v>
          </cell>
          <cell r="F1737">
            <v>14260</v>
          </cell>
          <cell r="G1737" t="e">
            <v>#N/A</v>
          </cell>
        </row>
        <row r="1738">
          <cell r="A1738" t="str">
            <v>388937-001</v>
          </cell>
          <cell r="B1738" t="str">
            <v>Compaq Batch Scheduler 100 Licenses</v>
          </cell>
          <cell r="C1738" t="str">
            <v>STOR_PROD</v>
          </cell>
          <cell r="D1738">
            <v>55370</v>
          </cell>
          <cell r="E1738">
            <v>111543</v>
          </cell>
          <cell r="F1738">
            <v>57031</v>
          </cell>
          <cell r="G1738" t="e">
            <v>#N/A</v>
          </cell>
        </row>
        <row r="1739">
          <cell r="A1739" t="str">
            <v>388938-001</v>
          </cell>
          <cell r="B1739" t="str">
            <v>Compaq Batch Scheduler Upgrade License &amp; CD PKG</v>
          </cell>
          <cell r="C1739" t="str">
            <v>STOR_PROD</v>
          </cell>
          <cell r="D1739">
            <v>555</v>
          </cell>
          <cell r="E1739">
            <v>1118</v>
          </cell>
          <cell r="F1739">
            <v>572</v>
          </cell>
          <cell r="G1739" t="e">
            <v>#N/A</v>
          </cell>
        </row>
        <row r="1740">
          <cell r="A1740" t="str">
            <v>388939-001</v>
          </cell>
          <cell r="B1740" t="str">
            <v>Compaq Batch Scheduler 1 Upgrade License</v>
          </cell>
          <cell r="C1740" t="str">
            <v>STOR_PROD</v>
          </cell>
          <cell r="D1740">
            <v>280</v>
          </cell>
          <cell r="E1740">
            <v>564</v>
          </cell>
          <cell r="F1740">
            <v>288</v>
          </cell>
          <cell r="G1740" t="e">
            <v>#N/A</v>
          </cell>
        </row>
        <row r="1741">
          <cell r="A1741" t="str">
            <v>388940-001</v>
          </cell>
          <cell r="B1741" t="str">
            <v>Compaq Batch Scheduler 25 Upgrade Licenses</v>
          </cell>
          <cell r="C1741" t="str">
            <v>STOR_PROD</v>
          </cell>
          <cell r="D1741">
            <v>6915</v>
          </cell>
          <cell r="E1741">
            <v>13930</v>
          </cell>
          <cell r="F1741">
            <v>7122</v>
          </cell>
          <cell r="G1741" t="e">
            <v>#N/A</v>
          </cell>
        </row>
        <row r="1742">
          <cell r="A1742" t="str">
            <v>388941-001</v>
          </cell>
          <cell r="B1742" t="str">
            <v>Compaq Batch Scheduler 100 Upgrade Licenses</v>
          </cell>
          <cell r="C1742" t="str">
            <v>STOR_PROD</v>
          </cell>
          <cell r="D1742">
            <v>27650</v>
          </cell>
          <cell r="E1742">
            <v>55701</v>
          </cell>
          <cell r="F1742">
            <v>28480</v>
          </cell>
          <cell r="G1742" t="e">
            <v>#N/A</v>
          </cell>
        </row>
        <row r="1743">
          <cell r="A1743" t="str">
            <v>400336-B31</v>
          </cell>
          <cell r="B1743" t="str">
            <v>Compaq Server Console Switch, 1x4-Port KVM</v>
          </cell>
          <cell r="C1743" t="str">
            <v>STOR_PROD</v>
          </cell>
          <cell r="D1743">
            <v>893</v>
          </cell>
          <cell r="E1743">
            <v>1799</v>
          </cell>
          <cell r="F1743">
            <v>920</v>
          </cell>
          <cell r="G1743">
            <v>506</v>
          </cell>
        </row>
        <row r="1744">
          <cell r="A1744" t="str">
            <v>400337-B31</v>
          </cell>
          <cell r="B1744" t="str">
            <v>Compaq Server Console Switch, 1x8-Port KVM</v>
          </cell>
          <cell r="C1744" t="str">
            <v>STOR_PROD</v>
          </cell>
          <cell r="D1744">
            <v>1071</v>
          </cell>
          <cell r="E1744">
            <v>2158</v>
          </cell>
          <cell r="F1744">
            <v>1103</v>
          </cell>
          <cell r="G1744">
            <v>569</v>
          </cell>
        </row>
        <row r="1745">
          <cell r="A1745" t="str">
            <v>400338-B31</v>
          </cell>
          <cell r="B1745" t="str">
            <v>Compaq Server Console Switch, 2x8-Port KVM</v>
          </cell>
          <cell r="C1745" t="str">
            <v>STOR_PROD</v>
          </cell>
          <cell r="D1745">
            <v>1344</v>
          </cell>
          <cell r="E1745">
            <v>2707</v>
          </cell>
          <cell r="F1745">
            <v>1384</v>
          </cell>
          <cell r="G1745">
            <v>669</v>
          </cell>
        </row>
        <row r="1746">
          <cell r="A1746" t="str">
            <v>400542-B21</v>
          </cell>
          <cell r="B1746" t="str">
            <v>Compaq Server Console Switch, 2x8-Port KVM  (DC)</v>
          </cell>
          <cell r="C1746" t="str">
            <v>STOR_PROD</v>
          </cell>
          <cell r="D1746">
            <v>1575</v>
          </cell>
          <cell r="E1746">
            <v>3173</v>
          </cell>
          <cell r="F1746">
            <v>1622</v>
          </cell>
          <cell r="G1746">
            <v>669</v>
          </cell>
        </row>
        <row r="1747">
          <cell r="A1747" t="str">
            <v>400552-B21</v>
          </cell>
          <cell r="B1747" t="str">
            <v>RA8Ultra, Blue tower, 2 Cont each w 64MB cache, 5 P/S, dual fans, 2 batteries &amp; 5mtr optical cable</v>
          </cell>
          <cell r="C1747" t="str">
            <v>STOR_PROD</v>
          </cell>
          <cell r="D1747">
            <v>25359</v>
          </cell>
          <cell r="E1747">
            <v>51086</v>
          </cell>
          <cell r="F1747">
            <v>26120</v>
          </cell>
          <cell r="G1747">
            <v>8053.77</v>
          </cell>
        </row>
        <row r="1748">
          <cell r="A1748" t="str">
            <v>400552-B22</v>
          </cell>
          <cell r="B1748" t="str">
            <v>R8AUltra, Opal tower, 2 Cont each w 64MB cache, 5 P/S, dual fans, 2 batteries &amp; 5mtr optical cable</v>
          </cell>
          <cell r="C1748" t="str">
            <v>STOR_PROD</v>
          </cell>
          <cell r="D1748">
            <v>25359</v>
          </cell>
          <cell r="E1748">
            <v>51086</v>
          </cell>
          <cell r="F1748">
            <v>26120</v>
          </cell>
          <cell r="G1748">
            <v>8123.02</v>
          </cell>
        </row>
        <row r="1749">
          <cell r="A1749" t="str">
            <v>400553-B21</v>
          </cell>
          <cell r="B1749" t="str">
            <v>RA8Ultra, Blue tower, 1 Cont w 64MB cache, 5 P/S, dual fans, 1 battery &amp; 5mtr optical cable</v>
          </cell>
          <cell r="C1749" t="str">
            <v>STOR_PROD</v>
          </cell>
          <cell r="D1749">
            <v>15656</v>
          </cell>
          <cell r="E1749">
            <v>31539</v>
          </cell>
          <cell r="F1749">
            <v>16126</v>
          </cell>
          <cell r="G1749">
            <v>6560.05</v>
          </cell>
        </row>
        <row r="1750">
          <cell r="A1750" t="str">
            <v>400553-B22</v>
          </cell>
          <cell r="B1750" t="str">
            <v>RA8Ultra, Opal tower, 1 Cont w 64MB cache, 5 P/S, dual fans, 1 battery &amp; 5mtr optical cable</v>
          </cell>
          <cell r="C1750" t="str">
            <v>STOR_PROD</v>
          </cell>
          <cell r="D1750">
            <v>15656</v>
          </cell>
          <cell r="E1750">
            <v>31539</v>
          </cell>
          <cell r="F1750">
            <v>16126</v>
          </cell>
          <cell r="G1750">
            <v>6629.3</v>
          </cell>
        </row>
        <row r="1751">
          <cell r="A1751" t="str">
            <v>400554-B21</v>
          </cell>
          <cell r="B1751" t="str">
            <v>RA8Ultra, Rackmt, 1 cont w 64MB cache, 5 P/S, dual fans, 1 battery &amp; 5mtr optical cable, inc 2U shel</v>
          </cell>
          <cell r="C1751" t="str">
            <v>STOR_PROD</v>
          </cell>
          <cell r="D1751">
            <v>15719</v>
          </cell>
          <cell r="E1751">
            <v>31666</v>
          </cell>
          <cell r="F1751">
            <v>16191</v>
          </cell>
          <cell r="G1751">
            <v>6469.85</v>
          </cell>
        </row>
        <row r="1752">
          <cell r="A1752" t="str">
            <v>400556-B21</v>
          </cell>
          <cell r="B1752" t="str">
            <v>ESA12Ultra, 41U Blue Cab w 2 encl, 4 cont each w 256MB cache, 5 P/S, 2 x dual fans, 4 batteries &amp; 2U</v>
          </cell>
          <cell r="C1752" t="str">
            <v>STOR_PROD</v>
          </cell>
          <cell r="D1752">
            <v>62590</v>
          </cell>
          <cell r="E1752">
            <v>126088</v>
          </cell>
          <cell r="F1752">
            <v>64468</v>
          </cell>
          <cell r="G1752">
            <v>16562.990000000002</v>
          </cell>
        </row>
        <row r="1753">
          <cell r="A1753" t="str">
            <v>400556-B22</v>
          </cell>
          <cell r="B1753" t="str">
            <v>ESA12Ultra, 41U Opal Cab w 2 encl, 4 cont each w 256MB cache, 5 P/S, 2 x dual fans, 4 batteries &amp; 2U</v>
          </cell>
          <cell r="C1753" t="str">
            <v>STOR_PROD</v>
          </cell>
          <cell r="D1753">
            <v>62590</v>
          </cell>
          <cell r="E1753">
            <v>126088</v>
          </cell>
          <cell r="F1753">
            <v>64468</v>
          </cell>
          <cell r="G1753">
            <v>17562.91</v>
          </cell>
        </row>
        <row r="1754">
          <cell r="A1754" t="str">
            <v>400558-B21</v>
          </cell>
          <cell r="B1754" t="str">
            <v>ESA12Ultra, 41U Blue Cab w 2 encl, 2 cont each w 256MB cache, 5 P/S, 2 x dual fans, 2 batteries &amp; 2U</v>
          </cell>
          <cell r="C1754" t="str">
            <v>STOR_PROD</v>
          </cell>
          <cell r="D1754">
            <v>38861</v>
          </cell>
          <cell r="E1754">
            <v>78286</v>
          </cell>
          <cell r="F1754">
            <v>40027</v>
          </cell>
          <cell r="G1754">
            <v>13591.01</v>
          </cell>
        </row>
        <row r="1755">
          <cell r="A1755" t="str">
            <v>400558-B22</v>
          </cell>
          <cell r="B1755" t="str">
            <v>ESA12Ultra, 41U Opal Cab w 2 encl, 2 cont each w 256MB cache, 5 P/S, 2 x dual fans, 2 batteries &amp; 2U</v>
          </cell>
          <cell r="C1755" t="str">
            <v>STOR_PROD</v>
          </cell>
          <cell r="D1755">
            <v>38861</v>
          </cell>
          <cell r="E1755">
            <v>78286</v>
          </cell>
          <cell r="F1755">
            <v>40027</v>
          </cell>
          <cell r="G1755">
            <v>13920.35</v>
          </cell>
        </row>
        <row r="1756">
          <cell r="A1756" t="str">
            <v>400560-B21</v>
          </cell>
          <cell r="B1756" t="str">
            <v>ESA12Ultra, 41U Blue Cab w 1 encl, 2 cont each w 256MB cache, 5 P/S, 2 x dual fans, 2 batteries &amp; 2U</v>
          </cell>
          <cell r="C1756" t="str">
            <v>STOR_PROD</v>
          </cell>
          <cell r="D1756">
            <v>33191</v>
          </cell>
          <cell r="E1756">
            <v>66863</v>
          </cell>
          <cell r="F1756">
            <v>34187</v>
          </cell>
          <cell r="G1756">
            <v>10099.59</v>
          </cell>
        </row>
        <row r="1757">
          <cell r="A1757" t="str">
            <v>400560-B22</v>
          </cell>
          <cell r="B1757" t="str">
            <v>ESA12Ultra, 41U Opal Cab w 1 encl, 2 cont each w 256MB cache, 5 P/S, 2 x dual fans, 2 batteries &amp; 2U</v>
          </cell>
          <cell r="C1757" t="str">
            <v>STOR_PROD</v>
          </cell>
          <cell r="D1757">
            <v>33191</v>
          </cell>
          <cell r="E1757">
            <v>66863</v>
          </cell>
          <cell r="F1757">
            <v>34187</v>
          </cell>
          <cell r="G1757">
            <v>10429.59</v>
          </cell>
        </row>
        <row r="1758">
          <cell r="A1758" t="str">
            <v>400561-B21</v>
          </cell>
          <cell r="B1758" t="str">
            <v>Ultra Network opt. 3 port Hub</v>
          </cell>
          <cell r="C1758" t="str">
            <v>STOR_PROD</v>
          </cell>
          <cell r="D1758">
            <v>844</v>
          </cell>
          <cell r="E1758">
            <v>1700</v>
          </cell>
          <cell r="F1758">
            <v>869</v>
          </cell>
          <cell r="G1758">
            <v>344.88</v>
          </cell>
        </row>
        <row r="1759">
          <cell r="A1759" t="str">
            <v>400562-B21</v>
          </cell>
          <cell r="B1759" t="str">
            <v>Ultra Network opt. 5 port Hub</v>
          </cell>
          <cell r="C1759" t="str">
            <v>STOR_PROD</v>
          </cell>
          <cell r="D1759">
            <v>1409</v>
          </cell>
          <cell r="E1759">
            <v>2838</v>
          </cell>
          <cell r="F1759">
            <v>1451</v>
          </cell>
          <cell r="G1759">
            <v>720.82</v>
          </cell>
        </row>
        <row r="1760">
          <cell r="A1760" t="str">
            <v>400562-B21</v>
          </cell>
          <cell r="B1760" t="str">
            <v>Ultra Network opt. 5 port Hub</v>
          </cell>
          <cell r="C1760" t="str">
            <v>STOR_PROD</v>
          </cell>
          <cell r="D1760">
            <v>1409</v>
          </cell>
          <cell r="E1760">
            <v>2838</v>
          </cell>
          <cell r="F1760">
            <v>1451</v>
          </cell>
          <cell r="G1760">
            <v>720.82</v>
          </cell>
        </row>
        <row r="1761">
          <cell r="A1761" t="str">
            <v>400564-B21</v>
          </cell>
          <cell r="B1761" t="str">
            <v>Ultra Opt, 1 cont w 2 x 32MB cache</v>
          </cell>
          <cell r="C1761" t="str">
            <v>STOR_PROD</v>
          </cell>
          <cell r="D1761">
            <v>9498</v>
          </cell>
          <cell r="E1761">
            <v>19134</v>
          </cell>
          <cell r="F1761">
            <v>9783</v>
          </cell>
          <cell r="G1761">
            <v>1847.76</v>
          </cell>
        </row>
        <row r="1762">
          <cell r="A1762" t="str">
            <v>400565-B21</v>
          </cell>
          <cell r="B1762" t="str">
            <v>Ultra Opt, 1 cont w 2 x 128MB cache</v>
          </cell>
          <cell r="C1762" t="str">
            <v>STOR_PROD</v>
          </cell>
          <cell r="D1762">
            <v>11532</v>
          </cell>
          <cell r="E1762">
            <v>23231</v>
          </cell>
          <cell r="F1762">
            <v>11878</v>
          </cell>
          <cell r="G1762">
            <v>2196.96</v>
          </cell>
        </row>
        <row r="1763">
          <cell r="A1763" t="str">
            <v>400566-001</v>
          </cell>
          <cell r="B1763" t="str">
            <v>Ultra opt, ACS Controller software (1 w each Controller)</v>
          </cell>
          <cell r="C1763" t="str">
            <v>STOR_PROD</v>
          </cell>
          <cell r="D1763">
            <v>2825</v>
          </cell>
          <cell r="E1763">
            <v>5691</v>
          </cell>
          <cell r="F1763">
            <v>2910</v>
          </cell>
          <cell r="G1763">
            <v>55.94</v>
          </cell>
        </row>
        <row r="1764">
          <cell r="A1764" t="str">
            <v>400569-001</v>
          </cell>
          <cell r="B1764" t="str">
            <v>Ultra opt, OS software, DUNI</v>
          </cell>
          <cell r="C1764" t="str">
            <v>STOR_PROD</v>
          </cell>
          <cell r="D1764">
            <v>530</v>
          </cell>
          <cell r="E1764">
            <v>1068</v>
          </cell>
          <cell r="F1764">
            <v>546</v>
          </cell>
          <cell r="G1764">
            <v>69.62</v>
          </cell>
        </row>
        <row r="1765">
          <cell r="A1765" t="str">
            <v>400571-001</v>
          </cell>
          <cell r="B1765" t="str">
            <v>Ultra opt, OS software, OVMS</v>
          </cell>
          <cell r="C1765" t="str">
            <v>STOR_PROD</v>
          </cell>
          <cell r="D1765">
            <v>530</v>
          </cell>
          <cell r="E1765">
            <v>1068</v>
          </cell>
          <cell r="F1765">
            <v>546</v>
          </cell>
          <cell r="G1765">
            <v>81.92</v>
          </cell>
        </row>
        <row r="1766">
          <cell r="A1766" t="str">
            <v>400573-001</v>
          </cell>
          <cell r="B1766" t="str">
            <v>Ultra opt, OS software, IBM, AIX</v>
          </cell>
          <cell r="C1766" t="str">
            <v>STOR_PROD</v>
          </cell>
          <cell r="D1766">
            <v>530</v>
          </cell>
          <cell r="E1766">
            <v>1068</v>
          </cell>
          <cell r="F1766">
            <v>546</v>
          </cell>
          <cell r="G1766">
            <v>79</v>
          </cell>
        </row>
        <row r="1767">
          <cell r="A1767" t="str">
            <v>400576-001</v>
          </cell>
          <cell r="B1767" t="str">
            <v>Ultra opt, SCSI PCI host adapter</v>
          </cell>
          <cell r="C1767" t="str">
            <v>STOR_PROD</v>
          </cell>
          <cell r="D1767">
            <v>423</v>
          </cell>
          <cell r="E1767">
            <v>852</v>
          </cell>
          <cell r="F1767">
            <v>436</v>
          </cell>
          <cell r="G1767">
            <v>239.99</v>
          </cell>
        </row>
        <row r="1768">
          <cell r="A1768" t="str">
            <v>400577-001</v>
          </cell>
          <cell r="B1768" t="str">
            <v>Ultra opt, SCSI PCI host adapter</v>
          </cell>
          <cell r="C1768" t="str">
            <v>STOR_PROD</v>
          </cell>
          <cell r="D1768">
            <v>583</v>
          </cell>
          <cell r="E1768">
            <v>1174</v>
          </cell>
          <cell r="F1768">
            <v>600</v>
          </cell>
          <cell r="G1768">
            <v>215.35</v>
          </cell>
        </row>
        <row r="1769">
          <cell r="A1769" t="str">
            <v>400578-001</v>
          </cell>
          <cell r="B1769" t="str">
            <v>Ultra opt, HP SCSI host adapter</v>
          </cell>
          <cell r="C1769" t="str">
            <v>STOR_PROD</v>
          </cell>
          <cell r="D1769">
            <v>1482</v>
          </cell>
          <cell r="E1769">
            <v>2985</v>
          </cell>
          <cell r="F1769">
            <v>1526</v>
          </cell>
          <cell r="G1769">
            <v>1127</v>
          </cell>
        </row>
        <row r="1770">
          <cell r="A1770" t="str">
            <v>400700-B21</v>
          </cell>
          <cell r="B1770" t="str">
            <v>RA8Ultra, Rackmt, 2 cont each w 64MB cache, 5 P/S, dual fans, 2 batteries &amp; 5mtr optical cable, inc</v>
          </cell>
          <cell r="C1770" t="str">
            <v>STOR_PROD</v>
          </cell>
          <cell r="D1770">
            <v>25218</v>
          </cell>
          <cell r="E1770">
            <v>50802</v>
          </cell>
          <cell r="F1770">
            <v>25975</v>
          </cell>
          <cell r="G1770">
            <v>7957.51</v>
          </cell>
        </row>
        <row r="1771">
          <cell r="A1771" t="str">
            <v>400739-B21</v>
          </cell>
          <cell r="B1771" t="str">
            <v>18.2GB Plugable Wide Ultra SCSI Drive</v>
          </cell>
          <cell r="C1771" t="str">
            <v>STOR_PROD</v>
          </cell>
          <cell r="D1771">
            <v>560</v>
          </cell>
          <cell r="E1771">
            <v>1236</v>
          </cell>
          <cell r="F1771">
            <v>577</v>
          </cell>
          <cell r="G1771">
            <v>320.55</v>
          </cell>
        </row>
        <row r="1772">
          <cell r="A1772" t="str">
            <v>400740-B21</v>
          </cell>
          <cell r="B1772" t="str">
            <v>36.4GB Pluggable Wide Ultra SCSI Drive (1.6")</v>
          </cell>
          <cell r="C1772" t="str">
            <v>STOR_PROD</v>
          </cell>
          <cell r="D1772">
            <v>1219</v>
          </cell>
          <cell r="E1772">
            <v>2456</v>
          </cell>
          <cell r="F1772">
            <v>1256</v>
          </cell>
          <cell r="G1772">
            <v>560.35</v>
          </cell>
        </row>
        <row r="1773">
          <cell r="A1773" t="str">
            <v>400982-002</v>
          </cell>
          <cell r="B1773" t="str">
            <v>Ultra opt, 2.0 mtr shielded SCSI cable</v>
          </cell>
          <cell r="C1773" t="str">
            <v>STOR_PROD</v>
          </cell>
          <cell r="D1773">
            <v>99</v>
          </cell>
          <cell r="E1773">
            <v>199</v>
          </cell>
          <cell r="F1773">
            <v>102</v>
          </cell>
          <cell r="G1773">
            <v>38.53</v>
          </cell>
        </row>
        <row r="1774">
          <cell r="A1774" t="str">
            <v>400983-005</v>
          </cell>
          <cell r="B1774" t="str">
            <v>Ultra opt, 5.0 mtr shielded SCSI cable</v>
          </cell>
          <cell r="C1774" t="str">
            <v>STOR_PROD</v>
          </cell>
          <cell r="D1774">
            <v>124</v>
          </cell>
          <cell r="E1774">
            <v>250</v>
          </cell>
          <cell r="F1774">
            <v>128</v>
          </cell>
          <cell r="G1774">
            <v>45.43</v>
          </cell>
        </row>
        <row r="1775">
          <cell r="A1775" t="str">
            <v>400984-001</v>
          </cell>
          <cell r="B1775" t="str">
            <v>Ultra opt, 0.5 mtr shielded SCSI cable</v>
          </cell>
          <cell r="C1775" t="str">
            <v>STOR_PROD</v>
          </cell>
          <cell r="D1775">
            <v>99</v>
          </cell>
          <cell r="E1775">
            <v>199</v>
          </cell>
          <cell r="F1775">
            <v>102</v>
          </cell>
          <cell r="G1775">
            <v>35.24</v>
          </cell>
        </row>
        <row r="1776">
          <cell r="A1776" t="str">
            <v>400985-010</v>
          </cell>
          <cell r="B1776" t="str">
            <v>Ultra opt, 10.0 mtr shielded SCSI cable</v>
          </cell>
          <cell r="C1776" t="str">
            <v>STOR_PROD</v>
          </cell>
          <cell r="D1776">
            <v>177</v>
          </cell>
          <cell r="E1776">
            <v>357</v>
          </cell>
          <cell r="F1776">
            <v>182</v>
          </cell>
          <cell r="G1776">
            <v>55.82</v>
          </cell>
        </row>
        <row r="1777">
          <cell r="A1777" t="str">
            <v>400986-015</v>
          </cell>
          <cell r="B1777" t="str">
            <v>Ultra opt, 15.0 mtr shielded SCSI cable</v>
          </cell>
          <cell r="C1777" t="str">
            <v>STOR_PROD</v>
          </cell>
          <cell r="D1777">
            <v>208</v>
          </cell>
          <cell r="E1777">
            <v>419</v>
          </cell>
          <cell r="F1777">
            <v>214</v>
          </cell>
          <cell r="G1777">
            <v>70</v>
          </cell>
        </row>
        <row r="1778">
          <cell r="A1778" t="str">
            <v>400987-020</v>
          </cell>
          <cell r="B1778" t="str">
            <v>Ultra opt, 20.0 mtr shielded SCSI cable</v>
          </cell>
          <cell r="C1778" t="str">
            <v>STOR_PROD</v>
          </cell>
          <cell r="D1778">
            <v>237</v>
          </cell>
          <cell r="E1778">
            <v>477</v>
          </cell>
          <cell r="F1778">
            <v>244</v>
          </cell>
          <cell r="G1778">
            <v>78.14</v>
          </cell>
        </row>
        <row r="1779">
          <cell r="A1779" t="str">
            <v>400988-001</v>
          </cell>
          <cell r="B1779" t="str">
            <v>Ultra opt, 0.2 mtr (High density connector 68-M) SCSI to utlraSCSI cable</v>
          </cell>
          <cell r="C1779" t="str">
            <v>STOR_PROD</v>
          </cell>
          <cell r="D1779">
            <v>67</v>
          </cell>
          <cell r="E1779">
            <v>135</v>
          </cell>
          <cell r="F1779">
            <v>69</v>
          </cell>
          <cell r="G1779">
            <v>31.1</v>
          </cell>
        </row>
        <row r="1780">
          <cell r="A1780" t="str">
            <v>402371-B21</v>
          </cell>
          <cell r="B1780" t="str">
            <v>AIT 35GB Tape Media with MIC (5 Pack)</v>
          </cell>
          <cell r="C1780" t="str">
            <v>STOR_PROD</v>
          </cell>
          <cell r="D1780">
            <v>362</v>
          </cell>
          <cell r="E1780">
            <v>729</v>
          </cell>
          <cell r="F1780">
            <v>373</v>
          </cell>
          <cell r="G1780">
            <v>218.36</v>
          </cell>
        </row>
        <row r="1781">
          <cell r="A1781" t="str">
            <v>402374-B21</v>
          </cell>
          <cell r="B1781" t="str">
            <v>AIT Cleaning Cartridge</v>
          </cell>
          <cell r="C1781" t="str">
            <v>STOR_PROD</v>
          </cell>
          <cell r="D1781">
            <v>30</v>
          </cell>
          <cell r="E1781">
            <v>60</v>
          </cell>
          <cell r="F1781">
            <v>31</v>
          </cell>
          <cell r="G1781">
            <v>18.440000000000001</v>
          </cell>
        </row>
        <row r="1782">
          <cell r="A1782" t="str">
            <v>101479-B21</v>
          </cell>
          <cell r="B1782" t="str">
            <v>Matrox Productiva G100 PCI Multi monitor</v>
          </cell>
          <cell r="C1782" t="str">
            <v>WKST_OPTS</v>
          </cell>
          <cell r="D1782">
            <v>580</v>
          </cell>
          <cell r="E1782">
            <v>1168</v>
          </cell>
          <cell r="F1782">
            <v>597</v>
          </cell>
          <cell r="G1782">
            <v>367.02</v>
          </cell>
        </row>
        <row r="1783">
          <cell r="A1783" t="str">
            <v>101910-B21</v>
          </cell>
          <cell r="B1783" t="str">
            <v>Pentium III 500/512K Processor Upgrade</v>
          </cell>
          <cell r="C1783" t="str">
            <v>WKST_OPTS</v>
          </cell>
          <cell r="D1783">
            <v>618</v>
          </cell>
          <cell r="E1783">
            <v>1365</v>
          </cell>
          <cell r="F1783">
            <v>637</v>
          </cell>
          <cell r="G1783">
            <v>192.84</v>
          </cell>
        </row>
        <row r="1784">
          <cell r="A1784" t="str">
            <v>102196-B21</v>
          </cell>
          <cell r="B1784" t="str">
            <v>Symbios Single Channel Wide-Ultra2 SCSI Controller</v>
          </cell>
          <cell r="C1784" t="str">
            <v>WKST_OPTS</v>
          </cell>
          <cell r="D1784">
            <v>200</v>
          </cell>
          <cell r="E1784">
            <v>403</v>
          </cell>
          <cell r="F1784">
            <v>206</v>
          </cell>
          <cell r="G1784">
            <v>93.21</v>
          </cell>
        </row>
        <row r="1785">
          <cell r="A1785" t="str">
            <v>102320-B21</v>
          </cell>
          <cell r="B1785" t="str">
            <v>Pentium III Xeon 500/512k Processor Upgrade</v>
          </cell>
          <cell r="C1785" t="str">
            <v>WKST_OPTS</v>
          </cell>
          <cell r="D1785">
            <v>1400</v>
          </cell>
          <cell r="E1785">
            <v>3090</v>
          </cell>
          <cell r="F1785">
            <v>1442</v>
          </cell>
          <cell r="G1785">
            <v>914.58</v>
          </cell>
        </row>
        <row r="1786">
          <cell r="A1786" t="str">
            <v>102321-B21</v>
          </cell>
          <cell r="B1786" t="str">
            <v>Pentium III Xeon 500/1MB Processor Upgrade</v>
          </cell>
          <cell r="C1786" t="str">
            <v>WKST_OPTS</v>
          </cell>
          <cell r="D1786">
            <v>3200</v>
          </cell>
          <cell r="E1786">
            <v>7051</v>
          </cell>
          <cell r="F1786">
            <v>3296</v>
          </cell>
          <cell r="G1786">
            <v>1894.57</v>
          </cell>
        </row>
        <row r="1787">
          <cell r="A1787" t="str">
            <v>102454-B21</v>
          </cell>
          <cell r="B1787" t="str">
            <v>Powerstorm 300 PCI</v>
          </cell>
          <cell r="C1787" t="str">
            <v>WKST_OPTS</v>
          </cell>
          <cell r="D1787">
            <v>1814</v>
          </cell>
          <cell r="E1787">
            <v>3654</v>
          </cell>
          <cell r="F1787">
            <v>1868</v>
          </cell>
          <cell r="G1787">
            <v>1677</v>
          </cell>
        </row>
        <row r="1788">
          <cell r="A1788" t="str">
            <v>102455-B21</v>
          </cell>
          <cell r="B1788" t="str">
            <v>Powerstorm 350 PCI Graphics</v>
          </cell>
          <cell r="C1788" t="str">
            <v>WKST_OPTS</v>
          </cell>
          <cell r="D1788">
            <v>2652</v>
          </cell>
          <cell r="E1788">
            <v>5342</v>
          </cell>
          <cell r="F1788">
            <v>2732</v>
          </cell>
          <cell r="G1788" t="str">
            <v>N/A</v>
          </cell>
        </row>
        <row r="1789">
          <cell r="A1789" t="str">
            <v>103382-B21</v>
          </cell>
          <cell r="B1789" t="str">
            <v>Elsa Synergy II AGP ALL</v>
          </cell>
          <cell r="C1789" t="str">
            <v>WKST_OPTS</v>
          </cell>
          <cell r="D1789">
            <v>180</v>
          </cell>
          <cell r="E1789">
            <v>379</v>
          </cell>
          <cell r="F1789">
            <v>185</v>
          </cell>
          <cell r="G1789">
            <v>133</v>
          </cell>
        </row>
        <row r="1790">
          <cell r="A1790" t="str">
            <v>103455-B21</v>
          </cell>
          <cell r="B1790" t="str">
            <v>Powerstorm 4D51T Graphics</v>
          </cell>
          <cell r="C1790" t="str">
            <v>WKST_OPTS</v>
          </cell>
          <cell r="D1790">
            <v>1336</v>
          </cell>
          <cell r="E1790">
            <v>2691</v>
          </cell>
          <cell r="F1790">
            <v>1376</v>
          </cell>
          <cell r="G1790">
            <v>616</v>
          </cell>
        </row>
        <row r="1791">
          <cell r="A1791" t="str">
            <v>122714-B21</v>
          </cell>
          <cell r="B1791" t="str">
            <v>Pentium III XEON 550/512k Processor Upgrade</v>
          </cell>
          <cell r="C1791" t="str">
            <v>WKST_OPTS</v>
          </cell>
          <cell r="D1791">
            <v>1410</v>
          </cell>
          <cell r="E1791">
            <v>3114</v>
          </cell>
          <cell r="F1791">
            <v>1452</v>
          </cell>
          <cell r="G1791">
            <v>915</v>
          </cell>
        </row>
        <row r="1792">
          <cell r="A1792" t="str">
            <v>122715-B21</v>
          </cell>
          <cell r="B1792" t="str">
            <v>Pentium III XEON 550/1MB Workstation Processor Upgrade</v>
          </cell>
          <cell r="C1792" t="str">
            <v>WKST_OPTS</v>
          </cell>
          <cell r="D1792">
            <v>3200</v>
          </cell>
          <cell r="E1792">
            <v>6446</v>
          </cell>
          <cell r="F1792">
            <v>3296</v>
          </cell>
          <cell r="G1792">
            <v>1895.28</v>
          </cell>
        </row>
        <row r="1793">
          <cell r="A1793" t="str">
            <v>136266-B21</v>
          </cell>
          <cell r="B1793" t="str">
            <v>PIII 550/512K WS Proc ALL</v>
          </cell>
          <cell r="C1793" t="str">
            <v>WKST_OPTS</v>
          </cell>
          <cell r="D1793">
            <v>650</v>
          </cell>
          <cell r="E1793">
            <v>1436</v>
          </cell>
          <cell r="F1793">
            <v>670</v>
          </cell>
          <cell r="G1793">
            <v>192.76</v>
          </cell>
        </row>
        <row r="1794">
          <cell r="A1794" t="str">
            <v>136397-B21</v>
          </cell>
          <cell r="B1794" t="str">
            <v>3DLab Oxygen GVX1 PCI ALL</v>
          </cell>
          <cell r="C1794" t="str">
            <v>WKST_OPTS</v>
          </cell>
          <cell r="D1794">
            <v>999</v>
          </cell>
          <cell r="E1794">
            <v>2159</v>
          </cell>
          <cell r="F1794">
            <v>1070</v>
          </cell>
          <cell r="G1794">
            <v>595.51</v>
          </cell>
        </row>
        <row r="1795">
          <cell r="A1795" t="str">
            <v>136398-B21</v>
          </cell>
          <cell r="B1795" t="str">
            <v>3DLab Oxygen GVX1 AGP ALL</v>
          </cell>
          <cell r="C1795" t="str">
            <v>WKST_OPTS</v>
          </cell>
          <cell r="D1795">
            <v>599</v>
          </cell>
          <cell r="E1795">
            <v>1322</v>
          </cell>
          <cell r="F1795">
            <v>617</v>
          </cell>
          <cell r="G1795">
            <v>404.77</v>
          </cell>
        </row>
        <row r="1796">
          <cell r="A1796" t="str">
            <v>136418-B21</v>
          </cell>
          <cell r="B1796" t="str">
            <v>Intense3D Wildcat4110 ALL</v>
          </cell>
          <cell r="C1796" t="str">
            <v>WKST_OPTS</v>
          </cell>
          <cell r="D1796">
            <v>2500</v>
          </cell>
          <cell r="E1796">
            <v>5267</v>
          </cell>
          <cell r="F1796">
            <v>2575</v>
          </cell>
          <cell r="G1796">
            <v>1746.17</v>
          </cell>
        </row>
        <row r="1797">
          <cell r="A1797" t="str">
            <v>144387-B21</v>
          </cell>
          <cell r="B1797" t="str">
            <v>Dual Channel Ultra3 SCSI Adapter ALL</v>
          </cell>
          <cell r="C1797" t="str">
            <v>WKST_OPTS</v>
          </cell>
          <cell r="D1797">
            <v>419</v>
          </cell>
          <cell r="E1797">
            <v>844</v>
          </cell>
          <cell r="F1797">
            <v>432</v>
          </cell>
          <cell r="G1797">
            <v>195.28</v>
          </cell>
        </row>
        <row r="1798">
          <cell r="A1798" t="str">
            <v>147503-B21</v>
          </cell>
          <cell r="B1798" t="str">
            <v>18GB U3 1" SCSI Drive ALL</v>
          </cell>
          <cell r="C1798" t="str">
            <v>WKST_OPTS</v>
          </cell>
          <cell r="D1798">
            <v>550</v>
          </cell>
          <cell r="E1798">
            <v>1215</v>
          </cell>
          <cell r="F1798">
            <v>567</v>
          </cell>
          <cell r="G1798">
            <v>322</v>
          </cell>
        </row>
        <row r="1799">
          <cell r="A1799" t="str">
            <v>153016-B21</v>
          </cell>
          <cell r="B1799" t="str">
            <v>PIII XEON 733/256K ALL</v>
          </cell>
          <cell r="C1799" t="str">
            <v>WKST_OPTS</v>
          </cell>
          <cell r="D1799">
            <v>1360</v>
          </cell>
          <cell r="E1799">
            <v>2740</v>
          </cell>
          <cell r="F1799">
            <v>1401</v>
          </cell>
          <cell r="G1799">
            <v>431.01</v>
          </cell>
        </row>
        <row r="1800">
          <cell r="A1800" t="str">
            <v>157132-B21</v>
          </cell>
          <cell r="B1800" t="str">
            <v>PIII 600/512K/100FSB/Workstation</v>
          </cell>
          <cell r="C1800" t="str">
            <v>WKST_OPTS</v>
          </cell>
          <cell r="D1800">
            <v>930</v>
          </cell>
          <cell r="E1800">
            <v>1874</v>
          </cell>
          <cell r="F1800">
            <v>958</v>
          </cell>
          <cell r="G1800">
            <v>222.74</v>
          </cell>
        </row>
        <row r="1801">
          <cell r="A1801" t="str">
            <v>157133-B21</v>
          </cell>
          <cell r="B1801" t="str">
            <v>PIII 700/256K/100FSB ALL</v>
          </cell>
          <cell r="C1801" t="str">
            <v>WKST_OPTS</v>
          </cell>
          <cell r="D1801">
            <v>680</v>
          </cell>
          <cell r="E1801">
            <v>1502</v>
          </cell>
          <cell r="F1801">
            <v>700</v>
          </cell>
          <cell r="G1801">
            <v>264</v>
          </cell>
        </row>
        <row r="1802">
          <cell r="A1802" t="str">
            <v>157333-B21</v>
          </cell>
          <cell r="B1802" t="str">
            <v>64MB ECC RDRAM 600 ALL</v>
          </cell>
          <cell r="C1802" t="str">
            <v>WKST_OPTS</v>
          </cell>
          <cell r="D1802">
            <v>190</v>
          </cell>
          <cell r="E1802">
            <v>436</v>
          </cell>
          <cell r="F1802">
            <v>196</v>
          </cell>
          <cell r="G1802">
            <v>128.79</v>
          </cell>
        </row>
        <row r="1803">
          <cell r="A1803" t="str">
            <v>157336-B21</v>
          </cell>
          <cell r="B1803" t="str">
            <v>128MB ECC RDRAM 600 ALL</v>
          </cell>
          <cell r="C1803" t="str">
            <v>WKST_OPTS</v>
          </cell>
          <cell r="D1803">
            <v>410</v>
          </cell>
          <cell r="E1803">
            <v>864</v>
          </cell>
          <cell r="F1803">
            <v>422</v>
          </cell>
          <cell r="G1803">
            <v>235.35</v>
          </cell>
        </row>
        <row r="1804">
          <cell r="A1804" t="str">
            <v>157337-B21</v>
          </cell>
          <cell r="B1804" t="str">
            <v>128MB ECC RDRAM 712 ALL</v>
          </cell>
          <cell r="C1804" t="str">
            <v>WKST_OPTS</v>
          </cell>
          <cell r="D1804">
            <v>440</v>
          </cell>
          <cell r="E1804">
            <v>972</v>
          </cell>
          <cell r="F1804">
            <v>453</v>
          </cell>
          <cell r="G1804">
            <v>258.52</v>
          </cell>
        </row>
        <row r="1805">
          <cell r="A1805" t="str">
            <v>157338-B21</v>
          </cell>
          <cell r="B1805" t="str">
            <v>128MB ECC RDRAM 800 ALL</v>
          </cell>
          <cell r="C1805" t="str">
            <v>WKST_OPTS</v>
          </cell>
          <cell r="D1805">
            <v>550</v>
          </cell>
          <cell r="E1805">
            <v>1159</v>
          </cell>
          <cell r="F1805">
            <v>567</v>
          </cell>
          <cell r="G1805">
            <v>286.31</v>
          </cell>
        </row>
        <row r="1806">
          <cell r="A1806" t="str">
            <v>157339-B21</v>
          </cell>
          <cell r="B1806" t="str">
            <v>256MB ECC RDRAM 600 ALL</v>
          </cell>
          <cell r="C1806" t="str">
            <v>WKST_OPTS</v>
          </cell>
          <cell r="D1806">
            <v>825</v>
          </cell>
          <cell r="E1806">
            <v>1893</v>
          </cell>
          <cell r="F1806">
            <v>850</v>
          </cell>
          <cell r="G1806">
            <v>527.23</v>
          </cell>
        </row>
        <row r="1807">
          <cell r="A1807" t="str">
            <v>157340-B21</v>
          </cell>
          <cell r="B1807" t="str">
            <v>256MB ECC RDRAM 712 ALL</v>
          </cell>
          <cell r="C1807" t="str">
            <v>WKST_OPTS</v>
          </cell>
          <cell r="D1807">
            <v>925</v>
          </cell>
          <cell r="E1807">
            <v>2042</v>
          </cell>
          <cell r="F1807">
            <v>953</v>
          </cell>
          <cell r="G1807">
            <v>582.83000000000004</v>
          </cell>
        </row>
        <row r="1808">
          <cell r="A1808" t="str">
            <v>157341-B21</v>
          </cell>
          <cell r="B1808" t="str">
            <v>256MB ECC RDRAM 800 ALL</v>
          </cell>
          <cell r="C1808" t="str">
            <v>WKST_OPTS</v>
          </cell>
          <cell r="D1808">
            <v>1000</v>
          </cell>
          <cell r="E1808">
            <v>2294</v>
          </cell>
          <cell r="F1808">
            <v>1030</v>
          </cell>
          <cell r="G1808">
            <v>639</v>
          </cell>
        </row>
        <row r="1809">
          <cell r="A1809" t="str">
            <v>157810-B21</v>
          </cell>
          <cell r="B1809" t="str">
            <v>U3 1 CHANL SCSI CTRLR ALL</v>
          </cell>
          <cell r="C1809" t="str">
            <v>WKST_OPTS</v>
          </cell>
          <cell r="D1809">
            <v>330</v>
          </cell>
          <cell r="E1809">
            <v>665</v>
          </cell>
          <cell r="F1809">
            <v>340</v>
          </cell>
          <cell r="G1809">
            <v>168.55</v>
          </cell>
        </row>
        <row r="1810">
          <cell r="A1810" t="str">
            <v>158395-B21</v>
          </cell>
          <cell r="B1810" t="str">
            <v>ML370/PL16/25 DC RPS ALL</v>
          </cell>
          <cell r="C1810" t="str">
            <v>WKST_OPTS</v>
          </cell>
          <cell r="D1810">
            <v>1200</v>
          </cell>
          <cell r="E1810">
            <v>2529</v>
          </cell>
          <cell r="F1810">
            <v>1236</v>
          </cell>
          <cell r="G1810">
            <v>331</v>
          </cell>
        </row>
        <row r="1811">
          <cell r="A1811" t="str">
            <v>159512-B21</v>
          </cell>
          <cell r="B1811" t="str">
            <v>Matrox G400 DualHead ALL</v>
          </cell>
          <cell r="C1811" t="str">
            <v>WKST_OPTS</v>
          </cell>
          <cell r="D1811">
            <v>160</v>
          </cell>
          <cell r="E1811">
            <v>323</v>
          </cell>
          <cell r="F1811">
            <v>206</v>
          </cell>
          <cell r="G1811">
            <v>112.03</v>
          </cell>
        </row>
        <row r="1812">
          <cell r="A1812" t="str">
            <v>159513-B21</v>
          </cell>
          <cell r="B1812" t="str">
            <v>G200MMS A/D ANALOG ALL</v>
          </cell>
          <cell r="C1812" t="str">
            <v>WKST_OPTS</v>
          </cell>
          <cell r="D1812">
            <v>700</v>
          </cell>
          <cell r="E1812">
            <v>1475</v>
          </cell>
          <cell r="F1812">
            <v>762</v>
          </cell>
          <cell r="G1812">
            <v>458.77</v>
          </cell>
        </row>
        <row r="1813">
          <cell r="A1813" t="str">
            <v>159763-B21</v>
          </cell>
          <cell r="B1813" t="str">
            <v>9.1GB WU3 SCSI 10K ALL</v>
          </cell>
          <cell r="C1813" t="str">
            <v>WKST_OPTS</v>
          </cell>
          <cell r="D1813">
            <v>350</v>
          </cell>
          <cell r="E1813">
            <v>773</v>
          </cell>
          <cell r="F1813">
            <v>361</v>
          </cell>
          <cell r="G1813">
            <v>243.63</v>
          </cell>
        </row>
        <row r="1814">
          <cell r="A1814" t="str">
            <v>159764-B21</v>
          </cell>
          <cell r="B1814" t="str">
            <v>18.2GB WU3 SCSI 10K ALL</v>
          </cell>
          <cell r="C1814" t="str">
            <v>WKST_OPTS</v>
          </cell>
          <cell r="D1814">
            <v>550</v>
          </cell>
          <cell r="E1814">
            <v>1215</v>
          </cell>
          <cell r="F1814">
            <v>567</v>
          </cell>
          <cell r="G1814">
            <v>361.53</v>
          </cell>
        </row>
        <row r="1815">
          <cell r="A1815" t="str">
            <v>170840-B21</v>
          </cell>
          <cell r="B1815" t="str">
            <v>G200MMS DVI CABLE ALL</v>
          </cell>
          <cell r="C1815" t="str">
            <v>WKST_OPTS</v>
          </cell>
          <cell r="D1815">
            <v>140</v>
          </cell>
          <cell r="E1815">
            <v>309</v>
          </cell>
          <cell r="F1815">
            <v>144</v>
          </cell>
          <cell r="G1815">
            <v>89.24</v>
          </cell>
        </row>
        <row r="1816">
          <cell r="A1816" t="str">
            <v>174566-B21</v>
          </cell>
          <cell r="B1816" t="str">
            <v>GLoria II ALL</v>
          </cell>
          <cell r="C1816" t="str">
            <v>WKST_OPTS</v>
          </cell>
          <cell r="D1816">
            <v>630</v>
          </cell>
          <cell r="E1816">
            <v>1328</v>
          </cell>
          <cell r="F1816">
            <v>649</v>
          </cell>
          <cell r="G1816">
            <v>392.06</v>
          </cell>
        </row>
        <row r="1817">
          <cell r="A1817" t="str">
            <v>195310-B21</v>
          </cell>
          <cell r="B1817" t="str">
            <v>PIII 600/256/100FSB ALL</v>
          </cell>
          <cell r="C1817" t="str">
            <v>WKST_OPTS</v>
          </cell>
          <cell r="D1817">
            <v>445</v>
          </cell>
          <cell r="E1817">
            <v>982</v>
          </cell>
          <cell r="F1817">
            <v>458</v>
          </cell>
          <cell r="G1817">
            <v>223</v>
          </cell>
        </row>
        <row r="1818">
          <cell r="A1818" t="str">
            <v>317737-B21</v>
          </cell>
          <cell r="B1818" t="str">
            <v>64 MB Memory Module (ECC, 100MHz, Reg. SDRAM)</v>
          </cell>
          <cell r="C1818" t="str">
            <v>WKST_OPTS</v>
          </cell>
          <cell r="D1818">
            <v>190</v>
          </cell>
          <cell r="E1818">
            <v>419</v>
          </cell>
          <cell r="F1818">
            <v>196</v>
          </cell>
          <cell r="G1818">
            <v>88.18</v>
          </cell>
        </row>
        <row r="1819">
          <cell r="A1819" t="str">
            <v>317738-B21</v>
          </cell>
          <cell r="B1819" t="str">
            <v>128 MB Memory Module (ECC, 100MHz, Reg. SDRAM)</v>
          </cell>
          <cell r="C1819" t="str">
            <v>WKST_OPTS</v>
          </cell>
          <cell r="D1819">
            <v>340</v>
          </cell>
          <cell r="E1819">
            <v>751</v>
          </cell>
          <cell r="F1819">
            <v>350</v>
          </cell>
          <cell r="G1819">
            <v>147.5</v>
          </cell>
        </row>
        <row r="1820">
          <cell r="A1820" t="str">
            <v>317739-B21</v>
          </cell>
          <cell r="B1820" t="str">
            <v>256MB SD RAM All</v>
          </cell>
          <cell r="C1820" t="str">
            <v>WKST_OPTS</v>
          </cell>
          <cell r="D1820">
            <v>770</v>
          </cell>
          <cell r="E1820">
            <v>1700</v>
          </cell>
          <cell r="F1820">
            <v>793</v>
          </cell>
          <cell r="G1820">
            <v>312.93</v>
          </cell>
        </row>
        <row r="1821">
          <cell r="A1821" t="str">
            <v>317740-B21</v>
          </cell>
          <cell r="B1821" t="str">
            <v>512 MB Memory module (ECC, 100MHz, Reg SDRAM)</v>
          </cell>
          <cell r="C1821" t="str">
            <v>WKST_OPTS</v>
          </cell>
          <cell r="D1821">
            <v>2100</v>
          </cell>
          <cell r="E1821">
            <v>4635</v>
          </cell>
          <cell r="F1821">
            <v>2163</v>
          </cell>
          <cell r="G1821">
            <v>1019.79</v>
          </cell>
        </row>
        <row r="1822">
          <cell r="A1822" t="str">
            <v>329294-B21</v>
          </cell>
          <cell r="B1822" t="str">
            <v>10K Drive Cooling Kit (AP500)</v>
          </cell>
          <cell r="C1822" t="str">
            <v>WKST_OPTS</v>
          </cell>
          <cell r="D1822">
            <v>60</v>
          </cell>
          <cell r="E1822">
            <v>121</v>
          </cell>
          <cell r="F1822">
            <v>62</v>
          </cell>
          <cell r="G1822">
            <v>32.01</v>
          </cell>
        </row>
        <row r="1823">
          <cell r="A1823" t="str">
            <v>348757-B21</v>
          </cell>
          <cell r="B1823" t="str">
            <v>64-Bit 2 Channel Ultra Adapter</v>
          </cell>
          <cell r="C1823" t="str">
            <v>WKST_OPTS</v>
          </cell>
          <cell r="D1823">
            <v>405</v>
          </cell>
          <cell r="E1823">
            <v>816</v>
          </cell>
          <cell r="F1823">
            <v>417</v>
          </cell>
          <cell r="G1823">
            <v>99</v>
          </cell>
        </row>
        <row r="1824">
          <cell r="A1824" t="str">
            <v>354499-B21</v>
          </cell>
          <cell r="B1824" t="str">
            <v>AP400 FLOOR STAND KIT ALL</v>
          </cell>
          <cell r="C1824" t="str">
            <v>WKST_OPTS</v>
          </cell>
          <cell r="D1824">
            <v>20</v>
          </cell>
          <cell r="E1824">
            <v>40</v>
          </cell>
          <cell r="F1824">
            <v>21</v>
          </cell>
          <cell r="G1824">
            <v>8.82</v>
          </cell>
        </row>
        <row r="1825">
          <cell r="A1825" t="str">
            <v>387902-B21</v>
          </cell>
          <cell r="B1825" t="str">
            <v>PIII 600/512K Proc ALL/Workstation</v>
          </cell>
          <cell r="C1825" t="str">
            <v>WKST_OPTS</v>
          </cell>
          <cell r="D1825">
            <v>445</v>
          </cell>
          <cell r="E1825">
            <v>982</v>
          </cell>
          <cell r="F1825">
            <v>458</v>
          </cell>
          <cell r="G1825">
            <v>220</v>
          </cell>
        </row>
        <row r="1826">
          <cell r="A1826" t="str">
            <v>388259-B21</v>
          </cell>
          <cell r="B1826" t="str">
            <v>128MB SDRAM (4x32) Memory</v>
          </cell>
          <cell r="C1826" t="str">
            <v>WKST_OPTS</v>
          </cell>
          <cell r="D1826">
            <v>541</v>
          </cell>
          <cell r="E1826">
            <v>1089</v>
          </cell>
          <cell r="F1826">
            <v>557</v>
          </cell>
          <cell r="G1826" t="str">
            <v>N/A</v>
          </cell>
        </row>
        <row r="1827">
          <cell r="A1827" t="str">
            <v>388260-B21</v>
          </cell>
          <cell r="B1827" t="str">
            <v>256MB SDRAM (4x64) Memory</v>
          </cell>
          <cell r="C1827" t="str">
            <v>WKST_OPTS</v>
          </cell>
          <cell r="D1827">
            <v>1040</v>
          </cell>
          <cell r="E1827">
            <v>2095</v>
          </cell>
          <cell r="F1827">
            <v>1071</v>
          </cell>
          <cell r="G1827">
            <v>340</v>
          </cell>
        </row>
        <row r="1828">
          <cell r="A1828" t="str">
            <v>388261-B21</v>
          </cell>
          <cell r="B1828" t="str">
            <v>512MB SDRAM (4x128) Memory</v>
          </cell>
          <cell r="C1828" t="str">
            <v>WKST_OPTS</v>
          </cell>
          <cell r="D1828">
            <v>2069</v>
          </cell>
          <cell r="E1828">
            <v>4168</v>
          </cell>
          <cell r="F1828">
            <v>2131</v>
          </cell>
          <cell r="G1828">
            <v>783</v>
          </cell>
        </row>
        <row r="1829">
          <cell r="A1829" t="str">
            <v>388262-B21</v>
          </cell>
          <cell r="B1829" t="str">
            <v>1GB SDRAM (4x256) memory</v>
          </cell>
          <cell r="C1829" t="str">
            <v>WKST_OPTS</v>
          </cell>
          <cell r="D1829">
            <v>4412</v>
          </cell>
          <cell r="E1829">
            <v>8887</v>
          </cell>
          <cell r="F1829">
            <v>4544</v>
          </cell>
          <cell r="G1829">
            <v>1282</v>
          </cell>
        </row>
        <row r="1830">
          <cell r="A1830" t="str">
            <v>388277-B21</v>
          </cell>
          <cell r="B1830" t="str">
            <v>10 BaseT to 10 Base2 Adaptor</v>
          </cell>
          <cell r="C1830" t="str">
            <v>WKST_OPTS</v>
          </cell>
          <cell r="D1830">
            <v>57</v>
          </cell>
          <cell r="E1830">
            <v>115</v>
          </cell>
          <cell r="F1830">
            <v>59</v>
          </cell>
          <cell r="G1830" t="str">
            <v>N/A</v>
          </cell>
        </row>
        <row r="1831">
          <cell r="A1831" t="str">
            <v>400052-B21</v>
          </cell>
          <cell r="B1831" t="str">
            <v>Pentium II Xeon 450/1MB Processor Upgrade</v>
          </cell>
          <cell r="C1831" t="str">
            <v>WKST_OPTS</v>
          </cell>
          <cell r="D1831">
            <v>3200</v>
          </cell>
          <cell r="E1831">
            <v>7064</v>
          </cell>
          <cell r="F1831">
            <v>3296</v>
          </cell>
          <cell r="G1831">
            <v>1899</v>
          </cell>
        </row>
        <row r="1832">
          <cell r="A1832" t="str">
            <v>400712-B21</v>
          </cell>
          <cell r="B1832" t="str">
            <v xml:space="preserve"> Elsa Gloria Synergy 8MB graphics</v>
          </cell>
          <cell r="C1832" t="str">
            <v>WKST_OPTS</v>
          </cell>
          <cell r="D1832">
            <v>220</v>
          </cell>
          <cell r="E1832">
            <v>443</v>
          </cell>
          <cell r="F1832">
            <v>268</v>
          </cell>
          <cell r="G1832">
            <v>103.76</v>
          </cell>
        </row>
        <row r="1833">
          <cell r="A1833" t="str">
            <v>401475-B21</v>
          </cell>
          <cell r="B1833" t="str">
            <v>100Mb ATAPI ZIP Drive (IDE)</v>
          </cell>
          <cell r="C1833" t="str">
            <v>WKST_OPTS</v>
          </cell>
          <cell r="D1833">
            <v>95</v>
          </cell>
          <cell r="E1833">
            <v>192</v>
          </cell>
          <cell r="F1833">
            <v>98</v>
          </cell>
          <cell r="G1833">
            <v>80.62</v>
          </cell>
        </row>
        <row r="1834">
          <cell r="A1834" t="str">
            <v>402544-B21</v>
          </cell>
          <cell r="B1834" t="str">
            <v>Matrox Millenium G200 (PCI)</v>
          </cell>
          <cell r="C1834" t="str">
            <v>WKST_OPTS</v>
          </cell>
          <cell r="D1834">
            <v>135</v>
          </cell>
          <cell r="E1834">
            <v>272</v>
          </cell>
          <cell r="F1834">
            <v>139</v>
          </cell>
          <cell r="G1834">
            <v>108.79</v>
          </cell>
        </row>
        <row r="1835">
          <cell r="A1835" t="str">
            <v>101510-A41</v>
          </cell>
          <cell r="B1835" t="str">
            <v>55M/733 /128R/ 9L/Synergy II EDF</v>
          </cell>
          <cell r="C1835" t="str">
            <v>WKST_UNITS</v>
          </cell>
          <cell r="D1835">
            <v>2185</v>
          </cell>
          <cell r="E1835">
            <v>4824</v>
          </cell>
          <cell r="F1835">
            <v>2251</v>
          </cell>
          <cell r="G1835">
            <v>1433.69</v>
          </cell>
        </row>
        <row r="1836">
          <cell r="A1836" t="str">
            <v>101510-A42</v>
          </cell>
          <cell r="B1836" t="str">
            <v>55M/733 /128R/ 9L/G400 EDF</v>
          </cell>
          <cell r="C1836" t="str">
            <v>WKST_UNITS</v>
          </cell>
          <cell r="D1836">
            <v>2155</v>
          </cell>
          <cell r="E1836">
            <v>4758</v>
          </cell>
          <cell r="F1836">
            <v>2220</v>
          </cell>
          <cell r="G1836">
            <v>1391.71</v>
          </cell>
        </row>
        <row r="1837">
          <cell r="A1837" t="str">
            <v>101510-A43</v>
          </cell>
          <cell r="B1837" t="str">
            <v>55M/733 /128R/ 9L/4X EDF</v>
          </cell>
          <cell r="C1837" t="str">
            <v>WKST_UNITS</v>
          </cell>
          <cell r="D1837">
            <v>3655</v>
          </cell>
          <cell r="E1837">
            <v>7363</v>
          </cell>
          <cell r="F1837">
            <v>3806</v>
          </cell>
          <cell r="G1837">
            <v>1657.28</v>
          </cell>
        </row>
        <row r="1838">
          <cell r="A1838" t="str">
            <v>101510-A44</v>
          </cell>
          <cell r="B1838" t="str">
            <v>55M/733 /256R/18L/GVX1 EDF</v>
          </cell>
          <cell r="C1838" t="str">
            <v>WKST_UNITS</v>
          </cell>
          <cell r="D1838">
            <v>3224</v>
          </cell>
          <cell r="E1838">
            <v>7118</v>
          </cell>
          <cell r="F1838">
            <v>3321</v>
          </cell>
          <cell r="G1838">
            <v>2010.49</v>
          </cell>
        </row>
        <row r="1839">
          <cell r="A1839" t="str">
            <v>101510-A45</v>
          </cell>
          <cell r="B1839" t="str">
            <v>55M/733 /256R/18L/PS600 EDF</v>
          </cell>
          <cell r="C1839" t="str">
            <v>WKST_UNITS</v>
          </cell>
          <cell r="D1839">
            <v>5816</v>
          </cell>
          <cell r="E1839">
            <v>12840</v>
          </cell>
          <cell r="F1839">
            <v>5990</v>
          </cell>
          <cell r="G1839">
            <v>3489.42</v>
          </cell>
        </row>
        <row r="1840">
          <cell r="A1840" t="str">
            <v>101510-A46</v>
          </cell>
          <cell r="B1840" t="str">
            <v>55M/733 /128R/ 9L/X EDF</v>
          </cell>
          <cell r="C1840" t="str">
            <v>WKST_UNITS</v>
          </cell>
          <cell r="D1840">
            <v>2005</v>
          </cell>
          <cell r="E1840">
            <v>4426</v>
          </cell>
          <cell r="F1840">
            <v>2065</v>
          </cell>
          <cell r="G1840">
            <v>1316.05</v>
          </cell>
        </row>
        <row r="1841">
          <cell r="A1841" t="str">
            <v>101510-A47</v>
          </cell>
          <cell r="B1841" t="str">
            <v>55M/733 /128S/ 9L/X EDF</v>
          </cell>
          <cell r="C1841" t="str">
            <v>WKST_UNITS</v>
          </cell>
          <cell r="D1841">
            <v>2470</v>
          </cell>
          <cell r="E1841">
            <v>5204</v>
          </cell>
          <cell r="F1841">
            <v>2544</v>
          </cell>
          <cell r="G1841">
            <v>1357.64</v>
          </cell>
        </row>
        <row r="1842">
          <cell r="A1842" t="str">
            <v>101510-A48</v>
          </cell>
          <cell r="B1842" t="str">
            <v>55M/600EB/128R/ 9L/G400 EDF</v>
          </cell>
          <cell r="C1842" t="str">
            <v>WKST_UNITS</v>
          </cell>
          <cell r="D1842">
            <v>2065</v>
          </cell>
          <cell r="E1842">
            <v>4559</v>
          </cell>
          <cell r="F1842">
            <v>2127</v>
          </cell>
          <cell r="G1842">
            <v>1341.71</v>
          </cell>
        </row>
        <row r="1843">
          <cell r="A1843" t="str">
            <v>126349-A21</v>
          </cell>
          <cell r="B1843" t="str">
            <v>Professional Workstation AP200\KI2 550S1 / 64/10A/2D (EFIG)</v>
          </cell>
          <cell r="C1843" t="str">
            <v>WKST_UNITS</v>
          </cell>
          <cell r="D1843">
            <v>1200</v>
          </cell>
          <cell r="E1843">
            <v>2649</v>
          </cell>
          <cell r="F1843">
            <v>1236</v>
          </cell>
          <cell r="G1843">
            <v>832.85</v>
          </cell>
        </row>
        <row r="1844">
          <cell r="A1844" t="str">
            <v>126349-A22</v>
          </cell>
          <cell r="B1844" t="str">
            <v>Professional Workstation AP200\KI2 550S1 /128/ 9S/2D (EFIG)</v>
          </cell>
          <cell r="C1844" t="str">
            <v>WKST_UNITS</v>
          </cell>
          <cell r="D1844">
            <v>1610</v>
          </cell>
          <cell r="E1844">
            <v>3554</v>
          </cell>
          <cell r="F1844">
            <v>1658</v>
          </cell>
          <cell r="G1844">
            <v>1082.92</v>
          </cell>
        </row>
        <row r="1845">
          <cell r="A1845" t="str">
            <v>126349-A23</v>
          </cell>
          <cell r="B1845" t="str">
            <v>Professional Workstation AP200\KI2 550S1 /128/ 9S/2D+ (EFIG)</v>
          </cell>
          <cell r="C1845" t="str">
            <v>WKST_UNITS</v>
          </cell>
          <cell r="D1845">
            <v>2220</v>
          </cell>
          <cell r="E1845">
            <v>4708</v>
          </cell>
          <cell r="F1845">
            <v>2287</v>
          </cell>
          <cell r="G1845">
            <v>1374.78</v>
          </cell>
        </row>
        <row r="1846">
          <cell r="A1846" t="str">
            <v>126349-A24</v>
          </cell>
          <cell r="B1846" t="str">
            <v>Professional Workstation AP200\KI2 550S1 /128/ 9S/3M (EFIG)</v>
          </cell>
          <cell r="C1846" t="str">
            <v>WKST_UNITS</v>
          </cell>
          <cell r="D1846">
            <v>3009</v>
          </cell>
          <cell r="E1846">
            <v>6643</v>
          </cell>
          <cell r="F1846">
            <v>3099</v>
          </cell>
          <cell r="G1846">
            <v>1999.72</v>
          </cell>
        </row>
        <row r="1847">
          <cell r="A1847" t="str">
            <v>126349-A25</v>
          </cell>
          <cell r="B1847" t="str">
            <v>Professional Workstation AP200 550S1 /128/ 9S/Synergy II EFIG</v>
          </cell>
          <cell r="C1847" t="str">
            <v>WKST_UNITS</v>
          </cell>
          <cell r="D1847">
            <v>1715</v>
          </cell>
          <cell r="E1847">
            <v>3786</v>
          </cell>
          <cell r="F1847">
            <v>1766</v>
          </cell>
          <cell r="G1847">
            <v>1132.3499999999999</v>
          </cell>
        </row>
        <row r="1848">
          <cell r="A1848" t="str">
            <v>126349-A26</v>
          </cell>
          <cell r="B1848" t="str">
            <v>Professional Workstation AP200 550S1 /128/ 9S/GVX1 EFIG</v>
          </cell>
          <cell r="C1848" t="str">
            <v>WKST_UNITS</v>
          </cell>
          <cell r="D1848">
            <v>2134</v>
          </cell>
          <cell r="E1848">
            <v>4711</v>
          </cell>
          <cell r="F1848">
            <v>2198</v>
          </cell>
          <cell r="G1848">
            <v>1405.37</v>
          </cell>
        </row>
        <row r="1849">
          <cell r="A1849" t="str">
            <v>126349-A27</v>
          </cell>
          <cell r="B1849" t="str">
            <v>Professional Workstation AP200 550S1 /128/ 9S/X EFIG</v>
          </cell>
          <cell r="C1849" t="str">
            <v>WKST_UNITS</v>
          </cell>
          <cell r="D1849">
            <v>1475</v>
          </cell>
          <cell r="E1849">
            <v>3256</v>
          </cell>
          <cell r="F1849">
            <v>1519</v>
          </cell>
          <cell r="G1849">
            <v>1183.23</v>
          </cell>
        </row>
        <row r="1850">
          <cell r="A1850" t="str">
            <v>126349-A28</v>
          </cell>
          <cell r="B1850" t="str">
            <v>Professional Workstation AP200 600S1 /128/ 9S/Synergy II EFIG</v>
          </cell>
          <cell r="C1850" t="str">
            <v>WKST_UNITS</v>
          </cell>
          <cell r="D1850">
            <v>1940</v>
          </cell>
          <cell r="E1850">
            <v>4087</v>
          </cell>
          <cell r="F1850">
            <v>1998</v>
          </cell>
          <cell r="G1850">
            <v>1166.6099999999999</v>
          </cell>
        </row>
        <row r="1851">
          <cell r="A1851" t="str">
            <v>126349-A48</v>
          </cell>
          <cell r="B1851" t="str">
            <v>Professional Workstation AP 200 600S1 /128/ 9S/Synergy II EFDS</v>
          </cell>
          <cell r="C1851" t="str">
            <v>WKST_UNITS</v>
          </cell>
          <cell r="D1851">
            <v>1940</v>
          </cell>
          <cell r="E1851">
            <v>4087</v>
          </cell>
          <cell r="F1851">
            <v>1998</v>
          </cell>
          <cell r="G1851">
            <v>1167</v>
          </cell>
        </row>
        <row r="1852">
          <cell r="A1852" t="str">
            <v>126349-A49</v>
          </cell>
          <cell r="B1852" t="str">
            <v>Professional Workstation AP200 600S1 /128/ 9S/X EFDS</v>
          </cell>
          <cell r="C1852" t="str">
            <v>WKST_UNITS</v>
          </cell>
          <cell r="D1852">
            <v>1760</v>
          </cell>
          <cell r="E1852">
            <v>4037</v>
          </cell>
          <cell r="F1852">
            <v>1813</v>
          </cell>
          <cell r="G1852">
            <v>1057</v>
          </cell>
        </row>
        <row r="1853">
          <cell r="A1853" t="str">
            <v>126967-A21</v>
          </cell>
          <cell r="B1853" t="str">
            <v>Professional Workstation AP500\CL2 550S2 /128/ 9S/2 EFIG</v>
          </cell>
          <cell r="C1853" t="str">
            <v>WKST_UNITS</v>
          </cell>
          <cell r="D1853">
            <v>2335</v>
          </cell>
          <cell r="E1853">
            <v>4919</v>
          </cell>
          <cell r="F1853">
            <v>2405</v>
          </cell>
          <cell r="G1853">
            <v>1348.91</v>
          </cell>
        </row>
        <row r="1854">
          <cell r="A1854" t="str">
            <v>126967-A22</v>
          </cell>
          <cell r="B1854" t="str">
            <v>Professional Workstation AP500\CL2 550S1 /128/ 9S/2+ EFIG</v>
          </cell>
          <cell r="C1854" t="str">
            <v>WKST_UNITS</v>
          </cell>
          <cell r="D1854">
            <v>2777</v>
          </cell>
          <cell r="E1854">
            <v>5715</v>
          </cell>
          <cell r="F1854">
            <v>2860</v>
          </cell>
          <cell r="G1854">
            <v>1614.65</v>
          </cell>
        </row>
        <row r="1855">
          <cell r="A1855" t="str">
            <v>126967-A23</v>
          </cell>
          <cell r="B1855" t="str">
            <v>Professional Workstation AP500 550S1 /256/ 9L/3M EFIG</v>
          </cell>
          <cell r="C1855" t="str">
            <v>WKST_UNITS</v>
          </cell>
          <cell r="D1855">
            <v>3884</v>
          </cell>
          <cell r="E1855">
            <v>8575</v>
          </cell>
          <cell r="F1855">
            <v>4001</v>
          </cell>
          <cell r="G1855">
            <v>2572.09</v>
          </cell>
        </row>
        <row r="1856">
          <cell r="A1856" t="str">
            <v>126967-A24</v>
          </cell>
          <cell r="B1856" t="str">
            <v>Professional Workstation AP500 550S1 /256/ 9S/Synergy II EFIG</v>
          </cell>
          <cell r="C1856" t="str">
            <v>WKST_UNITS</v>
          </cell>
          <cell r="D1856">
            <v>2380</v>
          </cell>
          <cell r="E1856">
            <v>5014</v>
          </cell>
          <cell r="F1856">
            <v>2451</v>
          </cell>
          <cell r="G1856">
            <v>1383.61</v>
          </cell>
        </row>
        <row r="1857">
          <cell r="A1857" t="str">
            <v>126967-A25</v>
          </cell>
          <cell r="B1857" t="str">
            <v>Professional Workstation AP500 550S1 /256/ 9S/GVX1 EFIG</v>
          </cell>
          <cell r="C1857" t="str">
            <v>WKST_UNITS</v>
          </cell>
          <cell r="D1857">
            <v>3179</v>
          </cell>
          <cell r="E1857">
            <v>6697</v>
          </cell>
          <cell r="F1857">
            <v>3274</v>
          </cell>
          <cell r="G1857">
            <v>1856.26</v>
          </cell>
        </row>
        <row r="1858">
          <cell r="A1858" t="str">
            <v>126967-A26</v>
          </cell>
          <cell r="B1858" t="str">
            <v>Professional Workstation AP500 550S1 /128/ 9S/X EFIG</v>
          </cell>
          <cell r="C1858" t="str">
            <v>WKST_UNITS</v>
          </cell>
          <cell r="D1858">
            <v>2200</v>
          </cell>
          <cell r="E1858">
            <v>4635</v>
          </cell>
          <cell r="F1858">
            <v>2266</v>
          </cell>
          <cell r="G1858">
            <v>1269.44</v>
          </cell>
        </row>
        <row r="1859">
          <cell r="A1859" t="str">
            <v>126967-A27</v>
          </cell>
          <cell r="B1859" t="str">
            <v>Professional Workstation AP500 550S1 /256/ 9L/3E EFIG</v>
          </cell>
          <cell r="C1859" t="str">
            <v>WKST_UNITS</v>
          </cell>
          <cell r="D1859">
            <v>5212</v>
          </cell>
          <cell r="E1859">
            <v>10980</v>
          </cell>
          <cell r="F1859">
            <v>5368</v>
          </cell>
          <cell r="G1859">
            <v>3106</v>
          </cell>
        </row>
        <row r="1860">
          <cell r="A1860" t="str">
            <v>126968-A21</v>
          </cell>
          <cell r="B1860" t="str">
            <v>Professional Workstation AP400\KE2 550S1 /128/ 9S/2 EFIG</v>
          </cell>
          <cell r="C1860" t="str">
            <v>WKST_UNITS</v>
          </cell>
          <cell r="D1860">
            <v>2165</v>
          </cell>
          <cell r="E1860">
            <v>4561</v>
          </cell>
          <cell r="F1860">
            <v>2230</v>
          </cell>
          <cell r="G1860">
            <v>1222.23</v>
          </cell>
        </row>
        <row r="1861">
          <cell r="A1861" t="str">
            <v>126968-A22</v>
          </cell>
          <cell r="B1861" t="str">
            <v>Professional Workstation AP400\KE2 550S1 /128/ 9S/2+ EFIG</v>
          </cell>
          <cell r="C1861" t="str">
            <v>WKST_UNITS</v>
          </cell>
          <cell r="D1861">
            <v>2355</v>
          </cell>
          <cell r="E1861">
            <v>4758</v>
          </cell>
          <cell r="F1861">
            <v>2426</v>
          </cell>
          <cell r="G1861">
            <v>1546.76</v>
          </cell>
        </row>
        <row r="1862">
          <cell r="A1862" t="str">
            <v>126968-A23</v>
          </cell>
          <cell r="B1862" t="str">
            <v>Professional Workstation AP400\KE2 550S1 /128/ 9S/4X EFIG</v>
          </cell>
          <cell r="C1862" t="str">
            <v>WKST_UNITS</v>
          </cell>
          <cell r="D1862">
            <v>2610</v>
          </cell>
          <cell r="E1862">
            <v>5447</v>
          </cell>
          <cell r="F1862">
            <v>2688</v>
          </cell>
          <cell r="G1862">
            <v>1478.98</v>
          </cell>
        </row>
        <row r="1863">
          <cell r="A1863" t="str">
            <v>126968-A24</v>
          </cell>
          <cell r="B1863" t="str">
            <v>Professional Workstation AP400 550S1 /128/ 9S/Synergy II EFIG</v>
          </cell>
          <cell r="C1863" t="str">
            <v>WKST_UNITS</v>
          </cell>
          <cell r="D1863">
            <v>2210</v>
          </cell>
          <cell r="E1863">
            <v>4553</v>
          </cell>
          <cell r="F1863">
            <v>2328</v>
          </cell>
          <cell r="G1863">
            <v>1256.93</v>
          </cell>
        </row>
        <row r="1864">
          <cell r="A1864" t="str">
            <v>126968-A25</v>
          </cell>
          <cell r="B1864" t="str">
            <v>Professional Workstation AP400 550S1 /128/ 9S/X  EFIG</v>
          </cell>
          <cell r="C1864" t="str">
            <v>WKST_UNITS</v>
          </cell>
          <cell r="D1864">
            <v>2030</v>
          </cell>
          <cell r="E1864">
            <v>4277</v>
          </cell>
          <cell r="F1864">
            <v>2091</v>
          </cell>
          <cell r="G1864">
            <v>1142.77</v>
          </cell>
        </row>
        <row r="1865">
          <cell r="A1865" t="str">
            <v>127346-024</v>
          </cell>
          <cell r="B1865" t="str">
            <v>Professional Workstation XP1 667 U67 256/9S/2+</v>
          </cell>
          <cell r="C1865" t="str">
            <v>WKST_UNITS</v>
          </cell>
          <cell r="D1865">
            <v>9318</v>
          </cell>
          <cell r="E1865">
            <v>19631</v>
          </cell>
          <cell r="F1865">
            <v>9598</v>
          </cell>
          <cell r="G1865">
            <v>4270.08</v>
          </cell>
        </row>
        <row r="1866">
          <cell r="A1866" t="str">
            <v>127346-025</v>
          </cell>
          <cell r="B1866" t="str">
            <v>Professional Workstation XP1 667 U67 256/9S/3M</v>
          </cell>
          <cell r="C1866" t="str">
            <v>WKST_UNITS</v>
          </cell>
          <cell r="D1866">
            <v>10912</v>
          </cell>
          <cell r="E1866">
            <v>22989</v>
          </cell>
          <cell r="F1866">
            <v>11239</v>
          </cell>
          <cell r="G1866">
            <v>5002.88</v>
          </cell>
        </row>
        <row r="1867">
          <cell r="A1867" t="str">
            <v>127346-026</v>
          </cell>
          <cell r="B1867" t="str">
            <v>Professional Workstation XP1 667 U67 256/9S/3+</v>
          </cell>
          <cell r="C1867" t="str">
            <v>WKST_UNITS</v>
          </cell>
          <cell r="D1867">
            <v>11750</v>
          </cell>
          <cell r="E1867">
            <v>25940</v>
          </cell>
          <cell r="F1867">
            <v>12103</v>
          </cell>
          <cell r="G1867">
            <v>5523.53</v>
          </cell>
        </row>
        <row r="1868">
          <cell r="A1868" t="str">
            <v>127346-027</v>
          </cell>
          <cell r="B1868" t="str">
            <v>Professional Workstation XP1 667 N67 256/9S/0</v>
          </cell>
          <cell r="C1868" t="str">
            <v>WKST_UNITS</v>
          </cell>
          <cell r="D1868">
            <v>8041</v>
          </cell>
          <cell r="E1868">
            <v>16199</v>
          </cell>
          <cell r="F1868">
            <v>8282</v>
          </cell>
          <cell r="G1868">
            <v>4168.8599999999997</v>
          </cell>
        </row>
        <row r="1869">
          <cell r="A1869" t="str">
            <v>152836-A21</v>
          </cell>
          <cell r="B1869" t="str">
            <v>AP4 600S1 /128/ 9S/2 EFIG</v>
          </cell>
          <cell r="C1869" t="str">
            <v>WKST_UNITS</v>
          </cell>
          <cell r="D1869">
            <v>2215</v>
          </cell>
          <cell r="E1869">
            <v>4666</v>
          </cell>
          <cell r="F1869">
            <v>2281</v>
          </cell>
          <cell r="G1869">
            <v>1245.76</v>
          </cell>
        </row>
        <row r="1870">
          <cell r="A1870" t="str">
            <v>152836-A22</v>
          </cell>
          <cell r="B1870" t="str">
            <v>AP4 600S1 /128/ 9S/4X EFIG</v>
          </cell>
          <cell r="C1870" t="str">
            <v>WKST_UNITS</v>
          </cell>
          <cell r="D1870">
            <v>2660</v>
          </cell>
          <cell r="E1870">
            <v>5548</v>
          </cell>
          <cell r="F1870">
            <v>2740</v>
          </cell>
          <cell r="G1870">
            <v>1506.51</v>
          </cell>
        </row>
        <row r="1871">
          <cell r="A1871" t="str">
            <v>152836-A23</v>
          </cell>
          <cell r="B1871" t="str">
            <v>AP4 600S1 /128/ 9S/Synergy II EFIG</v>
          </cell>
          <cell r="C1871" t="str">
            <v>WKST_UNITS</v>
          </cell>
          <cell r="D1871">
            <v>2260</v>
          </cell>
          <cell r="E1871">
            <v>4761</v>
          </cell>
          <cell r="F1871">
            <v>2328</v>
          </cell>
          <cell r="G1871">
            <v>1274.58</v>
          </cell>
        </row>
        <row r="1872">
          <cell r="A1872" t="str">
            <v>152836-A24</v>
          </cell>
          <cell r="B1872" t="str">
            <v>AP4 600S1 /128/ 9S/X EFIG</v>
          </cell>
          <cell r="C1872" t="str">
            <v>WKST_UNITS</v>
          </cell>
          <cell r="D1872">
            <v>2080</v>
          </cell>
          <cell r="E1872">
            <v>4382</v>
          </cell>
          <cell r="F1872">
            <v>2142</v>
          </cell>
          <cell r="G1872">
            <v>994</v>
          </cell>
        </row>
        <row r="1873">
          <cell r="A1873" t="str">
            <v>161733-A21</v>
          </cell>
          <cell r="B1873" t="str">
            <v>40D/700 /128S/9S/G200 EFIG</v>
          </cell>
          <cell r="C1873" t="str">
            <v>WKST_UNITS</v>
          </cell>
          <cell r="D1873">
            <v>2140</v>
          </cell>
          <cell r="E1873">
            <v>4724</v>
          </cell>
          <cell r="F1873">
            <v>2204</v>
          </cell>
          <cell r="G1873">
            <v>1288.76</v>
          </cell>
        </row>
        <row r="1874">
          <cell r="A1874" t="str">
            <v>161733-A23</v>
          </cell>
          <cell r="B1874" t="str">
            <v>40D/700 /128S/9S/Synergy II EFIG</v>
          </cell>
          <cell r="C1874" t="str">
            <v>WKST_UNITS</v>
          </cell>
          <cell r="D1874">
            <v>2185</v>
          </cell>
          <cell r="E1874">
            <v>4824</v>
          </cell>
          <cell r="F1874">
            <v>2251</v>
          </cell>
          <cell r="G1874">
            <v>1317.58</v>
          </cell>
        </row>
        <row r="1875">
          <cell r="A1875" t="str">
            <v>161733-A24</v>
          </cell>
          <cell r="B1875" t="str">
            <v>40D/700 /128S/9S/X EFIG</v>
          </cell>
          <cell r="C1875" t="str">
            <v>WKST_UNITS</v>
          </cell>
          <cell r="D1875">
            <v>2005</v>
          </cell>
          <cell r="E1875">
            <v>4426</v>
          </cell>
          <cell r="F1875">
            <v>2065</v>
          </cell>
          <cell r="G1875">
            <v>1208.3</v>
          </cell>
        </row>
        <row r="1876">
          <cell r="A1876" t="str">
            <v>164228-A41</v>
          </cell>
          <cell r="B1876" t="str">
            <v>AP550 866MHz/133FSB/256MB RDRAM-800/9.1GB WU3 SCSI 10K/G400DH EUROA4</v>
          </cell>
          <cell r="C1876" t="str">
            <v>WKST_UNITS</v>
          </cell>
          <cell r="D1876">
            <v>3560</v>
          </cell>
          <cell r="E1876">
            <v>7859</v>
          </cell>
          <cell r="F1876">
            <v>3667</v>
          </cell>
          <cell r="G1876">
            <v>2035.27</v>
          </cell>
        </row>
        <row r="1877">
          <cell r="A1877" t="str">
            <v>164494-A42</v>
          </cell>
          <cell r="B1877" t="str">
            <v>AP250 866MHz/133FSB/128MB RDRAM-712/20GB UATA 7200rpm/G400DH EUROA4</v>
          </cell>
          <cell r="C1877" t="str">
            <v>WKST_UNITS</v>
          </cell>
          <cell r="D1877">
            <v>2425</v>
          </cell>
          <cell r="E1877">
            <v>5353</v>
          </cell>
          <cell r="F1877">
            <v>2498</v>
          </cell>
          <cell r="G1877">
            <v>1464.08</v>
          </cell>
        </row>
        <row r="1878">
          <cell r="A1878" t="str">
            <v>164494-A43</v>
          </cell>
          <cell r="B1878" t="str">
            <v>AP250 866MHz/133FSB/128MB RDRAM-712/9.1GB U3 SCSI 10K/G400DH EUROA4</v>
          </cell>
          <cell r="C1878" t="str">
            <v>WKST_UNITS</v>
          </cell>
          <cell r="D1878">
            <v>2700</v>
          </cell>
          <cell r="E1878">
            <v>5961</v>
          </cell>
          <cell r="F1878">
            <v>2781</v>
          </cell>
          <cell r="G1878">
            <v>1680.98</v>
          </cell>
        </row>
        <row r="1879">
          <cell r="A1879" t="str">
            <v>164494-A44</v>
          </cell>
          <cell r="B1879" t="str">
            <v>AP250 866MHz/133FSB/128MB RDRAM-712/9.1GB U3 SCSI 10K/SYNII EUROA4</v>
          </cell>
          <cell r="C1879" t="str">
            <v>WKST_UNITS</v>
          </cell>
          <cell r="D1879">
            <v>2720</v>
          </cell>
          <cell r="E1879">
            <v>6004</v>
          </cell>
          <cell r="F1879">
            <v>2802</v>
          </cell>
          <cell r="G1879">
            <v>1694.64</v>
          </cell>
        </row>
        <row r="1880">
          <cell r="A1880" t="str">
            <v>164494-A45</v>
          </cell>
          <cell r="B1880" t="str">
            <v>AP250 866MHz/133FSB/128MB RDRAM-712/9.1GB U3 SCSI 10K/NO GRPH EUROA4</v>
          </cell>
          <cell r="C1880" t="str">
            <v>WKST_UNITS</v>
          </cell>
          <cell r="D1880">
            <v>2540</v>
          </cell>
          <cell r="E1880">
            <v>5607</v>
          </cell>
          <cell r="F1880">
            <v>2616</v>
          </cell>
          <cell r="G1880">
            <v>1586.92</v>
          </cell>
        </row>
        <row r="1881">
          <cell r="A1881" t="str">
            <v>164494-A46</v>
          </cell>
          <cell r="B1881" t="str">
            <v>AP250 866MHz/133FSB/128MB RDRAM-712/20GB UATA 7200rpm/NO GRPH EUROA4</v>
          </cell>
          <cell r="C1881" t="str">
            <v>WKST_UNITS</v>
          </cell>
          <cell r="D1881">
            <v>2265</v>
          </cell>
          <cell r="E1881">
            <v>5001</v>
          </cell>
          <cell r="F1881">
            <v>2333</v>
          </cell>
          <cell r="G1881">
            <v>1378.12</v>
          </cell>
        </row>
        <row r="1882">
          <cell r="A1882" t="str">
            <v>164494-A48</v>
          </cell>
          <cell r="B1882" t="str">
            <v>AP250 866MHz/128MB RDRAM-700/9.1GB U3 SCSI 10K/NO GRPH/W EUROA4</v>
          </cell>
          <cell r="C1882" t="str">
            <v>WKST_UNITS</v>
          </cell>
          <cell r="D1882">
            <v>2540</v>
          </cell>
          <cell r="E1882">
            <v>5607</v>
          </cell>
          <cell r="F1882">
            <v>2616</v>
          </cell>
          <cell r="G1882">
            <v>1589.57</v>
          </cell>
        </row>
        <row r="1883">
          <cell r="A1883" t="str">
            <v>175864-A42</v>
          </cell>
          <cell r="B1883" t="str">
            <v>SP750 866MHz/133FSB/128MB RDRAM-800/9.1GB U3 SCSI 10K/SYNII EUROA4</v>
          </cell>
          <cell r="C1883" t="str">
            <v>WKST_UNITS</v>
          </cell>
          <cell r="D1883">
            <v>3352</v>
          </cell>
          <cell r="E1883">
            <v>7401</v>
          </cell>
          <cell r="F1883">
            <v>3453</v>
          </cell>
          <cell r="G1883">
            <v>2182.9299999999998</v>
          </cell>
        </row>
        <row r="1884">
          <cell r="A1884" t="str">
            <v>175864-A43</v>
          </cell>
          <cell r="B1884" t="str">
            <v>SP750 866MHz/133FSB/265MB RDRAM-800/18.2GB U3 SCSI 10K/X/W2K EUROA4</v>
          </cell>
          <cell r="C1884" t="str">
            <v>WKST_UNITS</v>
          </cell>
          <cell r="D1884">
            <v>4000</v>
          </cell>
          <cell r="E1884">
            <v>8831</v>
          </cell>
          <cell r="F1884">
            <v>4120</v>
          </cell>
          <cell r="G1884">
            <v>2442.21</v>
          </cell>
        </row>
        <row r="1885">
          <cell r="A1885" t="str">
            <v>175864-A44</v>
          </cell>
          <cell r="B1885" t="str">
            <v>SP750 866MHz/133FSB/256MB RDRAM-800/18.2GB U3 10K/4110 EUROA4</v>
          </cell>
          <cell r="C1885" t="str">
            <v>WKST_UNITS</v>
          </cell>
          <cell r="D1885">
            <v>6500</v>
          </cell>
          <cell r="E1885">
            <v>14350</v>
          </cell>
          <cell r="F1885">
            <v>6695</v>
          </cell>
          <cell r="G1885">
            <v>4194.1000000000004</v>
          </cell>
        </row>
        <row r="1886">
          <cell r="A1886" t="str">
            <v>175864-A45</v>
          </cell>
          <cell r="B1886" t="str">
            <v>SP750 866MHz/133FSB/256MB RDRAM-800/18.2GB U3 10K/NO GRPH EUROA4</v>
          </cell>
          <cell r="C1886" t="str">
            <v>WKST_UNITS</v>
          </cell>
          <cell r="D1886">
            <v>4000</v>
          </cell>
          <cell r="E1886">
            <v>8831</v>
          </cell>
          <cell r="F1886">
            <v>4120</v>
          </cell>
          <cell r="G1886">
            <v>2439.56</v>
          </cell>
        </row>
        <row r="1887">
          <cell r="A1887" t="str">
            <v>175864-A46</v>
          </cell>
          <cell r="B1887" t="str">
            <v>SP750 866MHz/256MB RDRAM-800/18GB U3 SCSI 10K/GLII EUROA4</v>
          </cell>
          <cell r="C1887" t="str">
            <v>WKST_UNITS</v>
          </cell>
          <cell r="D1887">
            <v>4630</v>
          </cell>
          <cell r="E1887">
            <v>10221</v>
          </cell>
          <cell r="F1887">
            <v>4769</v>
          </cell>
          <cell r="G1887">
            <v>2821.14</v>
          </cell>
        </row>
        <row r="1888">
          <cell r="A1888" t="str">
            <v>176326-A41</v>
          </cell>
          <cell r="B1888" t="str">
            <v>AP550 866MHz/133FSB/256MB RDRAM-800MHz/18.2GBU3SCSI 10K/SYNII EUROA4</v>
          </cell>
          <cell r="C1888" t="str">
            <v>WKST_UNITS</v>
          </cell>
          <cell r="D1888">
            <v>3830</v>
          </cell>
          <cell r="E1888">
            <v>8455</v>
          </cell>
          <cell r="F1888">
            <v>3945</v>
          </cell>
          <cell r="G1888">
            <v>2134.0100000000002</v>
          </cell>
        </row>
        <row r="1889">
          <cell r="A1889" t="str">
            <v>176326-A44</v>
          </cell>
          <cell r="B1889" t="str">
            <v>AP550 866MHz/256MB RDRAM-800MHz/18.2GB U3 SCSI 10K/NO GRX EUROA4</v>
          </cell>
          <cell r="C1889" t="str">
            <v>WKST_UNITS</v>
          </cell>
          <cell r="D1889">
            <v>3650</v>
          </cell>
          <cell r="E1889">
            <v>8058</v>
          </cell>
          <cell r="F1889">
            <v>3760</v>
          </cell>
          <cell r="G1889">
            <v>2032.13</v>
          </cell>
        </row>
        <row r="1890">
          <cell r="A1890" t="str">
            <v>176326-A46</v>
          </cell>
          <cell r="B1890" t="str">
            <v>AP550 866MHz/133FSB/256MB/18.2GB U3 SCSI 10K/X/W2K EUROA4</v>
          </cell>
          <cell r="C1890" t="str">
            <v>WKST_UNITS</v>
          </cell>
          <cell r="D1890">
            <v>3650</v>
          </cell>
          <cell r="E1890">
            <v>8058</v>
          </cell>
          <cell r="F1890">
            <v>3760</v>
          </cell>
          <cell r="G1890">
            <v>2124.67</v>
          </cell>
        </row>
        <row r="1891">
          <cell r="A1891" t="str">
            <v>176326-A47</v>
          </cell>
          <cell r="B1891" t="str">
            <v>AP550 866MHz/133FSB/256MB RDRAM-800/18GB U3 SCSI 10K/GLII EUROA4</v>
          </cell>
          <cell r="C1891" t="str">
            <v>WKST_UNITS</v>
          </cell>
          <cell r="D1891">
            <v>4280</v>
          </cell>
          <cell r="E1891">
            <v>9449</v>
          </cell>
          <cell r="F1891">
            <v>4408</v>
          </cell>
          <cell r="G1891">
            <v>2427.4699999999998</v>
          </cell>
        </row>
        <row r="1892">
          <cell r="A1892" t="str">
            <v>190108-A41</v>
          </cell>
          <cell r="B1892" t="str">
            <v>AP550 866MHz/133FSB/256MB RDRAM-800/18.2GB U3 SCSI 10K/TNT2 EUROA4</v>
          </cell>
          <cell r="C1892" t="str">
            <v>WKST_UNITS</v>
          </cell>
          <cell r="D1892">
            <v>3750</v>
          </cell>
          <cell r="E1892">
            <v>8602</v>
          </cell>
          <cell r="F1892">
            <v>3863</v>
          </cell>
          <cell r="G1892">
            <v>2099.7800000000002</v>
          </cell>
        </row>
        <row r="1893">
          <cell r="A1893" t="str">
            <v>190217-A41</v>
          </cell>
          <cell r="B1893" t="str">
            <v>AP250 866MHz/133FSB/128MB RDRAM-712/20GB UATA/100 7200/TNT EUROA4</v>
          </cell>
          <cell r="C1893" t="str">
            <v>WKST_UNITS</v>
          </cell>
          <cell r="D1893">
            <v>2365</v>
          </cell>
          <cell r="E1893">
            <v>5425</v>
          </cell>
          <cell r="F1893">
            <v>2436</v>
          </cell>
          <cell r="G1893">
            <v>1429.31</v>
          </cell>
        </row>
        <row r="1894">
          <cell r="A1894" t="str">
            <v>190217-A42</v>
          </cell>
          <cell r="B1894" t="str">
            <v>AP250 866MHz/133FSB/256MB RDRAM-712/18GB U3 SCSI 10K/NO GRPH EUROA4</v>
          </cell>
          <cell r="C1894" t="str">
            <v>WKST_UNITS</v>
          </cell>
          <cell r="D1894">
            <v>3160</v>
          </cell>
          <cell r="E1894">
            <v>7248</v>
          </cell>
          <cell r="F1894">
            <v>3255</v>
          </cell>
          <cell r="G1894">
            <v>1815.14</v>
          </cell>
        </row>
        <row r="1895">
          <cell r="A1895" t="str">
            <v>195278-A21</v>
          </cell>
          <cell r="B1895" t="str">
            <v>AP400 600MHZ/COP/128MB SDRAM/9.1GB SCSI/2 EUROA2</v>
          </cell>
          <cell r="C1895" t="str">
            <v>WKST_UNITS</v>
          </cell>
          <cell r="D1895">
            <v>2065</v>
          </cell>
          <cell r="E1895">
            <v>4559</v>
          </cell>
          <cell r="F1895">
            <v>2168</v>
          </cell>
          <cell r="G1895">
            <v>1260.45</v>
          </cell>
        </row>
        <row r="1896">
          <cell r="A1896" t="str">
            <v>195278-A22</v>
          </cell>
          <cell r="B1896" t="str">
            <v>AP400 600MHZ/100/COP/128MBSDRAM-100/9.1GB SCSI/G100 EUROA2</v>
          </cell>
          <cell r="C1896" t="str">
            <v>WKST_UNITS</v>
          </cell>
          <cell r="D1896">
            <v>2510</v>
          </cell>
          <cell r="E1896">
            <v>5541</v>
          </cell>
          <cell r="F1896">
            <v>2626</v>
          </cell>
          <cell r="G1896">
            <v>1506.52</v>
          </cell>
        </row>
        <row r="1897">
          <cell r="A1897" t="str">
            <v>380406-024</v>
          </cell>
          <cell r="B1897" t="str">
            <v>Professional Workstation XP1 500 6U 128/4S/2+</v>
          </cell>
          <cell r="C1897" t="str">
            <v>WKST_UNITS</v>
          </cell>
          <cell r="D1897">
            <v>7098</v>
          </cell>
          <cell r="E1897">
            <v>14954</v>
          </cell>
          <cell r="F1897">
            <v>7311</v>
          </cell>
          <cell r="G1897">
            <v>4100.59</v>
          </cell>
        </row>
        <row r="1898">
          <cell r="A1898" t="str">
            <v>380406-025</v>
          </cell>
          <cell r="B1898" t="str">
            <v>Professional Workstation XP1 500 6U 256/9S/3M</v>
          </cell>
          <cell r="C1898" t="str">
            <v>WKST_UNITS</v>
          </cell>
          <cell r="D1898">
            <v>9247</v>
          </cell>
          <cell r="E1898">
            <v>19481</v>
          </cell>
          <cell r="F1898">
            <v>9524</v>
          </cell>
          <cell r="G1898">
            <v>4918.4799999999996</v>
          </cell>
        </row>
        <row r="1899">
          <cell r="A1899" t="str">
            <v>380406-026</v>
          </cell>
          <cell r="B1899" t="str">
            <v>Professional Workstation XP1 500 6U 256/9S/3+</v>
          </cell>
          <cell r="C1899" t="str">
            <v>WKST_UNITS</v>
          </cell>
          <cell r="D1899">
            <v>10085</v>
          </cell>
          <cell r="E1899">
            <v>21247</v>
          </cell>
          <cell r="F1899">
            <v>10388</v>
          </cell>
          <cell r="G1899">
            <v>5439.13</v>
          </cell>
        </row>
        <row r="1900">
          <cell r="A1900" t="str">
            <v>380406-027</v>
          </cell>
          <cell r="B1900" t="str">
            <v>Professional Workstation XP1 500 6N 256/9S/0</v>
          </cell>
          <cell r="C1900" t="str">
            <v>WKST_UNITS</v>
          </cell>
          <cell r="D1900">
            <v>6376</v>
          </cell>
          <cell r="E1900">
            <v>12844</v>
          </cell>
          <cell r="F1900">
            <v>6567</v>
          </cell>
          <cell r="G1900">
            <v>4019.74</v>
          </cell>
        </row>
        <row r="1901">
          <cell r="A1901" t="str">
            <v>387875-B21</v>
          </cell>
          <cell r="B1901" t="str">
            <v>Professional Workstation XP1 500 6U 000/00/00</v>
          </cell>
          <cell r="C1901" t="str">
            <v>WKST_UNITS</v>
          </cell>
          <cell r="D1901">
            <v>8022</v>
          </cell>
          <cell r="E1901">
            <v>16160</v>
          </cell>
          <cell r="F1901">
            <v>8263</v>
          </cell>
          <cell r="G1901">
            <v>3283.54</v>
          </cell>
        </row>
        <row r="1902">
          <cell r="A1902" t="str">
            <v>387876-B21</v>
          </cell>
          <cell r="B1902" t="str">
            <v>Professional Workstation XP1 500 6W 000/00/00</v>
          </cell>
          <cell r="C1902" t="str">
            <v>WKST_UNITS</v>
          </cell>
          <cell r="D1902">
            <v>6009</v>
          </cell>
          <cell r="E1902">
            <v>12105</v>
          </cell>
          <cell r="F1902">
            <v>6189</v>
          </cell>
          <cell r="G1902">
            <v>3272.45</v>
          </cell>
        </row>
        <row r="1903">
          <cell r="A1903" t="str">
            <v>388010-A42</v>
          </cell>
          <cell r="B1903" t="str">
            <v>75M/733X /128R/ 9L/Synergy II EDF</v>
          </cell>
          <cell r="C1903" t="str">
            <v>WKST_UNITS</v>
          </cell>
          <cell r="D1903">
            <v>2952</v>
          </cell>
          <cell r="E1903">
            <v>6517</v>
          </cell>
          <cell r="F1903">
            <v>3041</v>
          </cell>
          <cell r="G1903">
            <v>1978.25</v>
          </cell>
        </row>
        <row r="1904">
          <cell r="A1904" t="str">
            <v>388010-A43</v>
          </cell>
          <cell r="B1904" t="str">
            <v>75M/733X /256R/18L/GVX1 EDF</v>
          </cell>
          <cell r="C1904" t="str">
            <v>WKST_UNITS</v>
          </cell>
          <cell r="D1904">
            <v>4199</v>
          </cell>
          <cell r="E1904">
            <v>9270</v>
          </cell>
          <cell r="F1904">
            <v>4325</v>
          </cell>
          <cell r="G1904">
            <v>2617.1799999999998</v>
          </cell>
        </row>
        <row r="1905">
          <cell r="A1905" t="str">
            <v>388010-A44</v>
          </cell>
          <cell r="B1905" t="str">
            <v>75M/733X /256R/18L/PS600 EDF</v>
          </cell>
          <cell r="C1905" t="str">
            <v>WKST_UNITS</v>
          </cell>
          <cell r="D1905">
            <v>6231</v>
          </cell>
          <cell r="E1905">
            <v>13756</v>
          </cell>
          <cell r="F1905">
            <v>6418</v>
          </cell>
          <cell r="G1905">
            <v>5038.63</v>
          </cell>
        </row>
        <row r="1906">
          <cell r="A1906" t="str">
            <v>388010-A46</v>
          </cell>
          <cell r="B1906" t="str">
            <v>75M/733X /256R/ 9L/X EDF</v>
          </cell>
          <cell r="C1906" t="str">
            <v>WKST_UNITS</v>
          </cell>
          <cell r="D1906">
            <v>3350</v>
          </cell>
          <cell r="E1906">
            <v>7396</v>
          </cell>
          <cell r="F1906">
            <v>3451</v>
          </cell>
          <cell r="G1906">
            <v>2153.9</v>
          </cell>
        </row>
        <row r="1907">
          <cell r="A1907" t="str">
            <v>388011-A24</v>
          </cell>
          <cell r="B1907" t="str">
            <v>Professional Workstation SP700 550S2 /128/ 9S/2+ EFIG</v>
          </cell>
          <cell r="C1907" t="str">
            <v>WKST_UNITS</v>
          </cell>
          <cell r="D1907">
            <v>3696</v>
          </cell>
          <cell r="E1907">
            <v>8160</v>
          </cell>
          <cell r="F1907">
            <v>3807</v>
          </cell>
          <cell r="G1907">
            <v>2346.04</v>
          </cell>
        </row>
        <row r="1908">
          <cell r="A1908" t="str">
            <v>388011-A25</v>
          </cell>
          <cell r="B1908" t="str">
            <v>Professional Workstation SP700 550S2 /256/9L/3M EFIG</v>
          </cell>
          <cell r="C1908" t="str">
            <v>WKST_UNITS</v>
          </cell>
          <cell r="D1908">
            <v>4803</v>
          </cell>
          <cell r="E1908">
            <v>10604</v>
          </cell>
          <cell r="F1908">
            <v>4947</v>
          </cell>
          <cell r="G1908">
            <v>3223.21</v>
          </cell>
        </row>
        <row r="1909">
          <cell r="A1909" t="str">
            <v>388011-A26</v>
          </cell>
          <cell r="B1909" t="str">
            <v>Professional Workstation SP700 550S2 /256/9L/3E EFIG</v>
          </cell>
          <cell r="C1909" t="str">
            <v>WKST_UNITS</v>
          </cell>
          <cell r="D1909">
            <v>6272</v>
          </cell>
          <cell r="E1909">
            <v>13214</v>
          </cell>
          <cell r="F1909">
            <v>6460</v>
          </cell>
          <cell r="G1909">
            <v>4129.8</v>
          </cell>
        </row>
        <row r="1910">
          <cell r="A1910" t="str">
            <v>388011-A27</v>
          </cell>
          <cell r="B1910" t="str">
            <v>Professional Workstation SP700  550S2 /128/ 9S/Synergy II EFIG</v>
          </cell>
          <cell r="C1910" t="str">
            <v>WKST_UNITS</v>
          </cell>
          <cell r="D1910">
            <v>3440</v>
          </cell>
          <cell r="E1910">
            <v>7247</v>
          </cell>
          <cell r="F1910">
            <v>3543</v>
          </cell>
          <cell r="G1910">
            <v>2253.9</v>
          </cell>
        </row>
        <row r="1911">
          <cell r="A1911" t="str">
            <v>388011-A27</v>
          </cell>
          <cell r="B1911" t="str">
            <v>Professional Workstation SP700  550S2 /128/ 9S/Synergy II EFIG</v>
          </cell>
          <cell r="C1911" t="str">
            <v>WKST_UNITS</v>
          </cell>
          <cell r="D1911">
            <v>3440</v>
          </cell>
          <cell r="E1911">
            <v>7247</v>
          </cell>
          <cell r="F1911">
            <v>3543</v>
          </cell>
          <cell r="G1911">
            <v>2253.9</v>
          </cell>
        </row>
        <row r="1912">
          <cell r="A1912" t="str">
            <v>388011-A28</v>
          </cell>
          <cell r="B1912" t="str">
            <v>Professional Workstation SP700 550S2 /256/ 9L/GVX1 EFIG</v>
          </cell>
          <cell r="C1912" t="str">
            <v>WKST_UNITS</v>
          </cell>
          <cell r="D1912">
            <v>4239</v>
          </cell>
          <cell r="E1912">
            <v>8931</v>
          </cell>
          <cell r="F1912">
            <v>4366</v>
          </cell>
          <cell r="G1912">
            <v>2712.29</v>
          </cell>
        </row>
        <row r="1913">
          <cell r="A1913" t="str">
            <v>388011-A28</v>
          </cell>
          <cell r="B1913" t="str">
            <v>Professional Workstation SP700 550S2 /256/ 9L/GVX1 EFIG</v>
          </cell>
          <cell r="C1913" t="str">
            <v>WKST_UNITS</v>
          </cell>
          <cell r="D1913">
            <v>4239</v>
          </cell>
          <cell r="E1913">
            <v>8931</v>
          </cell>
          <cell r="F1913">
            <v>4366</v>
          </cell>
          <cell r="G1913">
            <v>2712.29</v>
          </cell>
        </row>
        <row r="1914">
          <cell r="A1914" t="str">
            <v>388011-A29</v>
          </cell>
          <cell r="B1914" t="str">
            <v>Professional Workstation SP700 550S2 /128/ 9S/X EFIG</v>
          </cell>
          <cell r="C1914" t="str">
            <v>WKST_UNITS</v>
          </cell>
          <cell r="D1914">
            <v>3260</v>
          </cell>
          <cell r="E1914">
            <v>7197</v>
          </cell>
          <cell r="F1914">
            <v>3358</v>
          </cell>
          <cell r="G1914">
            <v>2119.46</v>
          </cell>
        </row>
        <row r="1915">
          <cell r="A1915" t="str">
            <v>388011-A29</v>
          </cell>
          <cell r="B1915" t="str">
            <v>Professional Workstation SP700 550S2 /128/ 9S/X EFIG</v>
          </cell>
          <cell r="C1915" t="str">
            <v>WKST_UNITS</v>
          </cell>
          <cell r="D1915">
            <v>3260</v>
          </cell>
          <cell r="E1915">
            <v>7197</v>
          </cell>
          <cell r="F1915">
            <v>3358</v>
          </cell>
          <cell r="G1915">
            <v>2119.46</v>
          </cell>
        </row>
        <row r="1916">
          <cell r="A1916" t="str">
            <v>388014-A41</v>
          </cell>
          <cell r="B1916" t="str">
            <v>25M/600EB/128R/20A/G400 EDF</v>
          </cell>
          <cell r="C1916" t="str">
            <v>WKST_UNITS</v>
          </cell>
          <cell r="D1916">
            <v>1635</v>
          </cell>
          <cell r="E1916">
            <v>3610</v>
          </cell>
          <cell r="F1916">
            <v>1684</v>
          </cell>
          <cell r="G1916">
            <v>1088.1300000000001</v>
          </cell>
        </row>
        <row r="1917">
          <cell r="A1917" t="str">
            <v>388014-A42</v>
          </cell>
          <cell r="B1917" t="str">
            <v>25M/600EB/128R/20A/Synergy II EDF</v>
          </cell>
          <cell r="C1917" t="str">
            <v>WKST_UNITS</v>
          </cell>
          <cell r="D1917">
            <v>1665</v>
          </cell>
          <cell r="E1917">
            <v>3676</v>
          </cell>
          <cell r="F1917">
            <v>1715</v>
          </cell>
          <cell r="G1917">
            <v>1120.19</v>
          </cell>
        </row>
        <row r="1918">
          <cell r="A1918" t="str">
            <v>388014-A43</v>
          </cell>
          <cell r="B1918" t="str">
            <v>25M/733 /128R/ 9L/G400 EDF</v>
          </cell>
          <cell r="C1918" t="str">
            <v>WKST_UNITS</v>
          </cell>
          <cell r="D1918">
            <v>2090</v>
          </cell>
          <cell r="E1918">
            <v>4614</v>
          </cell>
          <cell r="F1918">
            <v>2153</v>
          </cell>
          <cell r="G1918">
            <v>1356.82</v>
          </cell>
        </row>
        <row r="1919">
          <cell r="A1919" t="str">
            <v>388014-A44</v>
          </cell>
          <cell r="B1919" t="str">
            <v>25M/733 /128R/ 9L/Synergy II EDF</v>
          </cell>
          <cell r="C1919" t="str">
            <v>WKST_UNITS</v>
          </cell>
          <cell r="D1919">
            <v>2120</v>
          </cell>
          <cell r="E1919">
            <v>4680</v>
          </cell>
          <cell r="F1919">
            <v>2184</v>
          </cell>
          <cell r="G1919">
            <v>1388.88</v>
          </cell>
        </row>
        <row r="1920">
          <cell r="A1920" t="str">
            <v>388014-A45</v>
          </cell>
          <cell r="B1920" t="str">
            <v>25M/733 /128R/ 9L/GVX1 EDF</v>
          </cell>
          <cell r="C1920" t="str">
            <v>WKST_UNITS</v>
          </cell>
          <cell r="D1920">
            <v>2539</v>
          </cell>
          <cell r="E1920">
            <v>5605</v>
          </cell>
          <cell r="F1920">
            <v>2615</v>
          </cell>
          <cell r="G1920">
            <v>1653.54</v>
          </cell>
        </row>
        <row r="1921">
          <cell r="A1921" t="str">
            <v>388014-A46</v>
          </cell>
          <cell r="B1921" t="str">
            <v>25M/600EB/128R/ 9L/X EDF</v>
          </cell>
          <cell r="C1921" t="str">
            <v>WKST_UNITS</v>
          </cell>
          <cell r="D1921">
            <v>1760</v>
          </cell>
          <cell r="E1921">
            <v>3886</v>
          </cell>
          <cell r="F1921">
            <v>1813</v>
          </cell>
          <cell r="G1921">
            <v>1231.18</v>
          </cell>
        </row>
        <row r="1922">
          <cell r="A1922" t="str">
            <v>388014-A47</v>
          </cell>
          <cell r="B1922" t="str">
            <v>25M/733 /128R/ 9L/X EDF</v>
          </cell>
          <cell r="C1922" t="str">
            <v>WKST_UNITS</v>
          </cell>
          <cell r="D1922">
            <v>1940</v>
          </cell>
          <cell r="E1922">
            <v>4283</v>
          </cell>
          <cell r="F1922">
            <v>1998</v>
          </cell>
          <cell r="G1922">
            <v>1281.1600000000001</v>
          </cell>
        </row>
        <row r="1923">
          <cell r="A1923" t="str">
            <v>388015-A21</v>
          </cell>
          <cell r="B1923" t="str">
            <v>Professional Workstations AP400 500S1/64/10A/2 (EFIG)</v>
          </cell>
          <cell r="C1923" t="str">
            <v>WKST_UNITS</v>
          </cell>
          <cell r="D1923">
            <v>1680</v>
          </cell>
          <cell r="E1923">
            <v>3320</v>
          </cell>
          <cell r="F1923">
            <v>1731</v>
          </cell>
          <cell r="G1923">
            <v>1069.04</v>
          </cell>
        </row>
        <row r="1924">
          <cell r="A1924" t="str">
            <v>388015-A27</v>
          </cell>
          <cell r="B1924" t="str">
            <v>Professional Workstation AP400 500S1 /128/ 9S/2 EFIG</v>
          </cell>
          <cell r="C1924" t="str">
            <v>WKST_UNITS</v>
          </cell>
          <cell r="D1924">
            <v>2155</v>
          </cell>
          <cell r="E1924">
            <v>4758</v>
          </cell>
          <cell r="F1924">
            <v>2220</v>
          </cell>
          <cell r="G1924">
            <v>1285.08</v>
          </cell>
        </row>
        <row r="1925">
          <cell r="A1925" t="str">
            <v>388015-A28</v>
          </cell>
          <cell r="B1925" t="str">
            <v>Professional Workstation AP400 500S1 /128/ 9S/4X EFIG</v>
          </cell>
          <cell r="C1925" t="str">
            <v>WKST_UNITS</v>
          </cell>
          <cell r="D1925">
            <v>2600</v>
          </cell>
          <cell r="E1925">
            <v>5740</v>
          </cell>
          <cell r="F1925">
            <v>2678</v>
          </cell>
          <cell r="G1925">
            <v>1545.83</v>
          </cell>
        </row>
        <row r="1926">
          <cell r="A1926" t="str">
            <v>388016-A21</v>
          </cell>
          <cell r="B1926" t="str">
            <v>Professional Workstation AP200 500S1/64/10A/2 (EFIG)</v>
          </cell>
          <cell r="C1926" t="str">
            <v>WKST_UNITS</v>
          </cell>
          <cell r="D1926">
            <v>1367</v>
          </cell>
          <cell r="E1926">
            <v>2758</v>
          </cell>
          <cell r="F1926">
            <v>1408</v>
          </cell>
          <cell r="G1926">
            <v>861.35</v>
          </cell>
        </row>
        <row r="1927">
          <cell r="A1927" t="str">
            <v>388016-A22</v>
          </cell>
          <cell r="B1927" t="str">
            <v>Professional Workstation AP200 500S1/64/10A/2+ (EFIG)</v>
          </cell>
          <cell r="C1927" t="str">
            <v>WKST_UNITS</v>
          </cell>
          <cell r="D1927">
            <v>1387</v>
          </cell>
          <cell r="E1927">
            <v>2818</v>
          </cell>
          <cell r="F1927">
            <v>1429</v>
          </cell>
          <cell r="G1927">
            <v>872.36</v>
          </cell>
        </row>
        <row r="1928">
          <cell r="A1928" t="str">
            <v>388016-A25</v>
          </cell>
          <cell r="B1928" t="str">
            <v>Professional Workstation AP 200 500S1 /128/ 9S/2 EFIG</v>
          </cell>
          <cell r="C1928" t="str">
            <v>WKST_UNITS</v>
          </cell>
          <cell r="D1928">
            <v>1675</v>
          </cell>
          <cell r="E1928">
            <v>3698</v>
          </cell>
          <cell r="F1928">
            <v>1725</v>
          </cell>
          <cell r="G1928">
            <v>1124.8900000000001</v>
          </cell>
        </row>
        <row r="1929">
          <cell r="A1929" t="str">
            <v>388018-A25</v>
          </cell>
          <cell r="B1929" t="str">
            <v>Professional Workstation AP500 500S1/128/9S/2+ (EFIG)</v>
          </cell>
          <cell r="C1929" t="str">
            <v>WKST_UNITS</v>
          </cell>
          <cell r="D1929">
            <v>2451</v>
          </cell>
          <cell r="E1929">
            <v>4938</v>
          </cell>
          <cell r="F1929">
            <v>2525</v>
          </cell>
          <cell r="G1929">
            <v>1503.45</v>
          </cell>
        </row>
        <row r="1930">
          <cell r="A1930" t="str">
            <v>470003-509</v>
          </cell>
          <cell r="B1930" t="str">
            <v>55/866/256R8/9S/4X/4 EUROA4</v>
          </cell>
          <cell r="C1930" t="str">
            <v>WKST_UNITS</v>
          </cell>
          <cell r="D1930">
            <v>4350</v>
          </cell>
          <cell r="E1930">
            <v>9979</v>
          </cell>
          <cell r="F1930">
            <v>4481</v>
          </cell>
          <cell r="G1930">
            <v>2053</v>
          </cell>
        </row>
        <row r="1931">
          <cell r="A1931" t="str">
            <v>470003-518</v>
          </cell>
          <cell r="B1931" t="str">
            <v>55/866/512R8/18S/X/4 EUROA4</v>
          </cell>
          <cell r="C1931" t="str">
            <v>WKST_UNITS</v>
          </cell>
          <cell r="D1931">
            <v>4490</v>
          </cell>
          <cell r="E1931">
            <v>10299</v>
          </cell>
          <cell r="F1931">
            <v>4625</v>
          </cell>
          <cell r="G1931">
            <v>1678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Б1"/>
      <sheetName val="XLR_NoRangeSheet"/>
      <sheetName val="Oper,SG&amp;A"/>
      <sheetName val="Read me first"/>
      <sheetName val="Лист2"/>
      <sheetName val="config"/>
      <sheetName val="Costs"/>
      <sheetName val="P&amp;L"/>
      <sheetName val="Assumptions"/>
      <sheetName val="Cash cost"/>
      <sheetName val="Anlagevermögen"/>
      <sheetName val="Планы"/>
      <sheetName val="A-20"/>
      <sheetName val="PYTB"/>
      <sheetName val="Cost 99v98"/>
      <sheetName val="B11"/>
      <sheetName val="UnadjBS"/>
      <sheetName val="Original Andrew___Data"/>
      <sheetName val="Взз"/>
      <sheetName val="Selling data"/>
      <sheetName val="Print Calc"/>
      <sheetName val="Инструкции"/>
      <sheetName val="Pbs_Wbs_ATC"/>
      <sheetName val="Production_Ref Q-1-3"/>
      <sheetName val="Форма2"/>
      <sheetName val="База"/>
      <sheetName val="FST5"/>
      <sheetName val="Данные"/>
      <sheetName val="Кред. задолж."/>
      <sheetName val="INFO"/>
      <sheetName val="ptnr and mgr data"/>
      <sheetName val="Parameters"/>
    </sheetNames>
    <sheetDataSet>
      <sheetData sheetId="0" refreshError="1"/>
      <sheetData sheetId="1" refreshError="1">
        <row r="6">
          <cell r="B6" t="str">
            <v>за станом на  01.07.2005р.</v>
          </cell>
        </row>
        <row r="7">
          <cell r="B7" t="str">
            <v>за сiчень-червень  2005р.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Список организаций"/>
      <sheetName val="Результаты загрузки"/>
      <sheetName val="TECHSHEET"/>
      <sheetName val="TECH_GENERAL"/>
      <sheetName val="TECH_HORISONTAL"/>
      <sheetName val="ТС.HEAT matrix PP"/>
      <sheetName val="ТС.HEAT matrix TR"/>
      <sheetName val="ВС.VSNA matrix PP"/>
      <sheetName val="БПр"/>
      <sheetName val="БТр"/>
      <sheetName val="К год"/>
      <sheetName val="К 1 янв"/>
      <sheetName val="К 1 июл"/>
      <sheetName val="ТС.К 1 сен"/>
      <sheetName val="К (к) 1 янв"/>
      <sheetName val="К (к) 1 июл"/>
      <sheetName val="ТС.К (к) 1 сен"/>
      <sheetName val="Т 1 янв"/>
      <sheetName val="Т Тр 1 янв"/>
      <sheetName val="Т 1 июл"/>
      <sheetName val="Т Тр 1 июл"/>
      <sheetName val="ТС.Т 1 сен"/>
      <sheetName val="ТС.Т Тр 1 сен"/>
      <sheetName val="ТМ1 1 янв"/>
      <sheetName val="ТМ1 1 июл"/>
      <sheetName val="ТС.ТМ1 1 сен"/>
      <sheetName val="ТМ2 1 янв"/>
      <sheetName val="ТМ2 1 июл"/>
      <sheetName val="ТС.ТМ2 1 сен"/>
      <sheetName val="ВС.БПр"/>
      <sheetName val="ВС.БТр"/>
      <sheetName val="ВС.К год"/>
      <sheetName val="ВС.К 1 янв"/>
      <sheetName val="ВС.К 1 июл"/>
      <sheetName val="ВС.К 1 сен"/>
      <sheetName val="ВС.ТМ1 1 янв"/>
      <sheetName val="ВС.ТМ1 1 июл"/>
      <sheetName val="ВС.ТМ1 1 сен"/>
      <sheetName val="ВС.ТМ2 1 янв"/>
      <sheetName val="ВС.ТМ2 1 июл"/>
      <sheetName val="ВС.ТМ2 1 сен"/>
      <sheetName val="ВО.БПр"/>
      <sheetName val="ВО.БТр"/>
      <sheetName val="ВО.К год"/>
      <sheetName val="ВО.К 1 янв"/>
      <sheetName val="ВО.К 1 июл"/>
      <sheetName val="ВО.К 1 сен"/>
      <sheetName val="ВО.ТМ1 1 янв"/>
      <sheetName val="ВО.ТМ1 1 июл"/>
      <sheetName val="ВО.ТМ1 1 сен"/>
      <sheetName val="ВО.ТМ2 1 янв"/>
      <sheetName val="ВО.ТМ2 1 июл"/>
      <sheetName val="ВО.ТМ2 1 сен"/>
      <sheetName val="КоммМО"/>
      <sheetName val="Комментарии"/>
      <sheetName val="ТС.ПП ОРГ"/>
      <sheetName val="ТС.ПП МО"/>
      <sheetName val="ТС.ТР ОРГ"/>
      <sheetName val="ТС.ТР МО"/>
      <sheetName val="ВС.ПП ОРГ"/>
      <sheetName val="ВС.ПП МО"/>
      <sheetName val="Проверка"/>
      <sheetName val="modLoadFiles"/>
      <sheetName val="modSVODProv"/>
      <sheetName val="modUpdateToActualVersion"/>
      <sheetName val="modLoad"/>
      <sheetName val="modUpdDelRenumber"/>
      <sheetName val="modHEATPP"/>
      <sheetName val="modHEATTR"/>
      <sheetName val="modHEATHL"/>
      <sheetName val="modVSNAPP"/>
      <sheetName val="modGeneralProcedures"/>
      <sheetName val="modOpen"/>
      <sheetName val="modfrmReportMode"/>
      <sheetName val="modfrmTemplateMode"/>
      <sheetName val="modCommonProcedures"/>
      <sheetName val="modfrmRegion"/>
      <sheetName val="modSvodButtons"/>
      <sheetName val="modVLDCommonProv"/>
      <sheetName val="modVLDIntegrityProv"/>
      <sheetName val="modVLDProv"/>
      <sheetName val="modVLDProvGeneralProc"/>
      <sheetName val="modVLDOrgUniqueness"/>
      <sheetName val="modVLDProvTM"/>
      <sheetName val="modUpdate"/>
      <sheetName val="SUMMARY.BALANCE.CALC.TARIFF"/>
    </sheetNames>
    <sheetDataSet>
      <sheetData sheetId="0" refreshError="1"/>
      <sheetData sheetId="1">
        <row r="12">
          <cell r="G12" t="str">
            <v>руб/Гкал</v>
          </cell>
        </row>
      </sheetData>
      <sheetData sheetId="2" refreshError="1"/>
      <sheetData sheetId="3" refreshError="1"/>
      <sheetData sheetId="4">
        <row r="6">
          <cell r="E6" t="str">
            <v>теплоснабжения</v>
          </cell>
        </row>
        <row r="27">
          <cell r="E27" t="str">
            <v>ТЭ</v>
          </cell>
        </row>
        <row r="34">
          <cell r="E34" t="str">
            <v>P</v>
          </cell>
        </row>
        <row r="44">
          <cell r="E44" t="str">
            <v>BY_PSEUDO_YEARS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Настройки"/>
      <sheetName val="Лог обновления"/>
      <sheetName val="Титульный"/>
      <sheetName val="Сети"/>
      <sheetName val="°С график"/>
      <sheetName val="Узлы участков"/>
      <sheetName val="Участки"/>
      <sheetName val="Оборудование сетей"/>
      <sheetName val="Тепловые пункты"/>
      <sheetName val="Оборудование ТП"/>
      <sheetName val="Насосные станции"/>
      <sheetName val="Оборудование НС"/>
      <sheetName val="УЕ"/>
      <sheetName val="СТ"/>
      <sheetName val="Удаленные объекты"/>
      <sheetName val="Комментарии"/>
      <sheetName val="Проверка"/>
      <sheetName val="et_union"/>
      <sheetName val="TEHSHEET"/>
      <sheetName val="REESTR_ORG"/>
      <sheetName val="REESTR_BRIF"/>
      <sheetName val="REESTR_MO"/>
      <sheetName val="modCheckCyan"/>
      <sheetName val="modfrmReestrKT"/>
      <sheetName val="modHTTP"/>
      <sheetName val="modList12"/>
      <sheetName val="modfrmListObject"/>
      <sheetName val="modThisWorkbook"/>
      <sheetName val="modfrmSecretCode"/>
      <sheetName val="modfrmRegion"/>
      <sheetName val="AllSheetsInThisWorkbook"/>
      <sheetName val="modIHLCommandBar"/>
      <sheetName val="modCommonProc"/>
      <sheetName val="modUpdTemplMain"/>
      <sheetName val="modList02"/>
      <sheetName val="modList03"/>
      <sheetName val="modList05"/>
      <sheetName val="modList18"/>
      <sheetName val="modList06"/>
      <sheetName val="modfrmCheckUpdates"/>
      <sheetName val="modInstruction"/>
      <sheetName val="modReestr"/>
      <sheetName val="modfrmURL"/>
      <sheetName val="modProvGeneralProc"/>
      <sheetName val="modfrmReestr"/>
      <sheetName val="modHyp"/>
      <sheetName val="modList08"/>
      <sheetName val="modProv"/>
      <sheetName val="modList04"/>
      <sheetName val="modList07"/>
      <sheetName val="modList09"/>
      <sheetName val="modFill"/>
      <sheetName val="modList00"/>
      <sheetName val="modList10"/>
      <sheetName val="modfrmUzly"/>
      <sheetName val="modClassifierValidate"/>
      <sheetName val="modList11"/>
      <sheetName val="modList13"/>
    </sheetNames>
    <sheetDataSet>
      <sheetData sheetId="0"/>
      <sheetData sheetId="1"/>
      <sheetData sheetId="2"/>
      <sheetData sheetId="3">
        <row r="9">
          <cell r="H9">
            <v>2017</v>
          </cell>
        </row>
      </sheetData>
      <sheetData sheetId="4">
        <row r="8">
          <cell r="AK8" t="str">
            <v>Отопление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_2015"/>
      <sheetName val="ФСТ_ПО Тобольск"/>
      <sheetName val="Приложение №1 Тобольск"/>
      <sheetName val="протокол Тюмень"/>
      <sheetName val="ФСТ_ПО Тюмень"/>
      <sheetName val="протокол Тобольск"/>
      <sheetName val="ПО_Тобольск (ДТиЦП)"/>
      <sheetName val="Пр. №1 Тюмень (С ГВС в ДТиЦП)"/>
      <sheetName val="СМЕТА_2016 (Тюмень)"/>
      <sheetName val="БАЛАНС 2011-2018"/>
      <sheetName val="СМЕТА ЕТО_2017 -2019"/>
      <sheetName val="СМЕТА_2017 -2018"/>
      <sheetName val="ремонты Тюмень"/>
      <sheetName val="индексы  "/>
      <sheetName val="СМЕТА_2016"/>
      <sheetName val="Вспом.матер."/>
      <sheetName val="Раб.произв.хар."/>
      <sheetName val="другие."/>
      <sheetName val="4.1"/>
      <sheetName val="4.3 Тюм свод"/>
      <sheetName val="4.3 ТЭЦ-1"/>
      <sheetName val="реестр ТЭЦ2015"/>
      <sheetName val="реестр ТЭЦ"/>
      <sheetName val="реестр тэц1"/>
      <sheetName val="4.3 ТЭЦ-2"/>
      <sheetName val="реестр тэц2"/>
      <sheetName val="4.3 Тюм.маг."/>
      <sheetName val="реестр магистр2015"/>
      <sheetName val="реестр магистр"/>
      <sheetName val="реестр маг. (2017-2019)"/>
      <sheetName val="реестр магистр. (2016)"/>
      <sheetName val="реестр магистр."/>
      <sheetName val="4.3 Тюм.распред."/>
      <sheetName val="4.3 Тюм.МК"/>
      <sheetName val="4.3 Тюм.ВК"/>
      <sheetName val="4.6"/>
      <sheetName val="4.7"/>
      <sheetName val="4.8"/>
      <sheetName val="4.9.ф"/>
      <sheetName val="4.9 Тюм_не печатаем!"/>
      <sheetName val="4.9.Тоб"/>
      <sheetName val="4.9"/>
      <sheetName val="4.9 Тюм (старое)"/>
      <sheetName val="4.9 (доп.ЕТО)"/>
      <sheetName val="4.9 ИА"/>
      <sheetName val="4.10."/>
      <sheetName val="безв.передача"/>
      <sheetName val="4.11."/>
      <sheetName val="4.12."/>
      <sheetName val="Операцион 5.1"/>
      <sheetName val="5.2"/>
      <sheetName val="неподкон 5.3"/>
      <sheetName val="5.4 эне рес"/>
      <sheetName val="5.9"/>
      <sheetName val="6.2"/>
      <sheetName val="6.3"/>
      <sheetName val="6.3. Тюм"/>
      <sheetName val="6.4"/>
      <sheetName val="прибыль"/>
      <sheetName val="выпадающие"/>
      <sheetName val="вып.прошлых лет"/>
      <sheetName val="вып.прошлых лет (%)"/>
      <sheetName val="теплоноситель"/>
      <sheetName val="выпадающие 2014-2015"/>
      <sheetName val="потери"/>
      <sheetName val="для заявления"/>
      <sheetName val="расчет выпадающи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тройки"/>
      <sheetName val="modfrmDataURL"/>
      <sheetName val="REESTR_LINK"/>
      <sheetName val="modReestr"/>
      <sheetName val="Инструкция"/>
      <sheetName val="Лог обновления"/>
      <sheetName val="Методология"/>
      <sheetName val="Титульный"/>
      <sheetName val="Загрузка"/>
      <sheetName val="Результаты загрузки"/>
      <sheetName val="План ПП"/>
      <sheetName val="Факт ПП"/>
      <sheetName val="Финансовые потребности"/>
      <sheetName val="Балансовые показатели - сокр."/>
      <sheetName val="Балансовые показатели - ХМАО"/>
      <sheetName val="Балансовые показатели"/>
      <sheetName val="Целевые показатели"/>
      <sheetName val="Обосновывающая документация"/>
      <sheetName val="Комментарии"/>
      <sheetName val="Проверка"/>
      <sheetName val="et_union"/>
      <sheetName val="modDirectory"/>
      <sheetName val="TEHSHEET"/>
      <sheetName val="modfrmReestrObj"/>
      <sheetName val="AllSheetsInThisWorkbook"/>
      <sheetName val="Проверка_back"/>
      <sheetName val="modfrmCheckUpdates"/>
      <sheetName val="modUpdTemplMain"/>
      <sheetName val="REESTR_MO"/>
      <sheetName val="REESTR_FILTERED"/>
      <sheetName val="REESTR_ORG"/>
      <sheetName val="REESTR_ORG_HOT_VS"/>
      <sheetName val="REESTR_ORG_VO"/>
      <sheetName val="REESTR_ORG_VS"/>
      <sheetName val="modfrmDateChoose"/>
      <sheetName val="modCommandButton"/>
      <sheetName val="modProv"/>
      <sheetName val="modInfo"/>
      <sheetName val="modServiceModule"/>
      <sheetName val="modInstruction"/>
      <sheetName val="mod_wb"/>
      <sheetName val="mod_Coms"/>
      <sheetName val="mod_00"/>
      <sheetName val="mod_07"/>
      <sheetName val="mod_08"/>
      <sheetName val="mod_09"/>
      <sheetName val="mod_06"/>
      <sheetName val="mod_05"/>
      <sheetName val="mod_04"/>
      <sheetName val="mod_03"/>
      <sheetName val="mod_02"/>
      <sheetName val="mod_01"/>
      <sheetName val="modLoad"/>
      <sheetName val="mod_Tit"/>
      <sheetName val="modfrmReest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7">
          <cell r="J27">
            <v>2016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S BS"/>
      <sheetName val="Detailed P&amp;L"/>
      <sheetName val="IAS Trial balance"/>
      <sheetName val="Adjustment schedule"/>
      <sheetName val="Reversal of PY adj."/>
      <sheetName val="Tickmarks"/>
      <sheetName val="VAT"/>
      <sheetName val="Other taxes"/>
      <sheetName val="VAT reconciliation"/>
      <sheetName val="IS Norilsk"/>
      <sheetName val="Reconciliation"/>
      <sheetName val="ADJ Norilsk"/>
      <sheetName val="AJE"/>
      <sheetName val="ОСВ"/>
      <sheetName val="ADJ"/>
      <sheetName val="HADJ"/>
      <sheetName val="CB RUS prelim"/>
      <sheetName val="Adj2002"/>
      <sheetName val="XLR_NoRangeSheet"/>
      <sheetName val="NewCashFlow"/>
      <sheetName val="Consumer units"/>
      <sheetName val="Card RZB"/>
      <sheetName val="#REF"/>
      <sheetName val="66_Кр_КредЗаймы"/>
      <sheetName val="RJE"/>
      <sheetName val="ф.2"/>
      <sheetName val="счета виды деятельности"/>
      <sheetName val="КОММЕНТАРИИ К СЧЕТАМ"/>
      <sheetName val="План счетов"/>
      <sheetName val="Breakdown AR"/>
      <sheetName val="COS reconciliation"/>
      <sheetName val="Титул"/>
      <sheetName val="УО"/>
      <sheetName val=""/>
      <sheetName val="Статьи"/>
      <sheetName val="Инфо"/>
      <sheetName val="Prelim. adj."/>
      <sheetName val="L"/>
      <sheetName val="5310.01"/>
      <sheetName val="5300.04"/>
      <sheetName val="Test TP"/>
      <sheetName val="Forex"/>
      <sheetName val="XREF"/>
      <sheetName val="N 080 Effective rate"/>
      <sheetName val="ДДС (Форма №3)"/>
      <sheetName val="Test of FA Installation"/>
      <sheetName val="кварталы"/>
      <sheetName val="полугодие"/>
      <sheetName val="Вып.П.П."/>
      <sheetName val="База"/>
      <sheetName val="Premises"/>
      <sheetName val="Rollfwd"/>
      <sheetName val="опт"/>
      <sheetName val="V1 LS 1"/>
      <sheetName val="V24 BD-2"/>
      <sheetName val="устр-во опорное"/>
      <sheetName val="Круг 6 листов "/>
      <sheetName val="КлассНКМК"/>
      <sheetName val="Контрагенты"/>
      <sheetName val="КлассЗСМК"/>
      <sheetName val="ADJ7,RJE3,21"/>
      <sheetName val="Служебный"/>
      <sheetName val="SETUP"/>
      <sheetName val="Курсы"/>
      <sheetName val="водоснабжение (ХВС, ВО)"/>
      <sheetName val="15.2 (с мероприятиями)"/>
      <sheetName val="2.2"/>
      <sheetName val="breakdown"/>
      <sheetName val="23"/>
      <sheetName val="Списки"/>
      <sheetName val="Модель"/>
      <sheetName val="Лист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J,RJE"/>
      <sheetName val="breakdown"/>
      <sheetName val="Tickmarks"/>
      <sheetName val="Worksheet in (C) 5140-XXXX Cash"/>
      <sheetName val="Sheet1"/>
      <sheetName val="Tier 31.12.08"/>
      <sheetName val="Резерв отпусков"/>
      <sheetName val="31_12_01"/>
      <sheetName val="Taxes rec for 12m inc 90% envir"/>
      <sheetName val="Справочник"/>
      <sheetName val="ЗКЛ"/>
      <sheetName val="Tax"/>
      <sheetName val="Pro Forma"/>
      <sheetName val="XLR_NoRangeSheet"/>
      <sheetName val="Tier1"/>
      <sheetName val="Сводка по ПН"/>
      <sheetName val="Tier 31.08.07"/>
      <sheetName val="Сравнение ДПН факт 06-07"/>
      <sheetName val="summary"/>
      <sheetName val="Daily_report"/>
      <sheetName val="реестр отгрузка"/>
      <sheetName val="IC elimination within region"/>
      <sheetName val="Tier 31.12.10"/>
      <sheetName val="Март"/>
      <sheetName val="Сентябрь"/>
      <sheetName val="Квартал"/>
      <sheetName val="Январь"/>
      <sheetName val="Декабрь"/>
      <sheetName val="Ноябрь"/>
      <sheetName val="МБП"/>
      <sheetName val="Tier 07"/>
      <sheetName val="Tier 06"/>
      <sheetName val="16 ОС до 20 т.р."/>
      <sheetName val="RJE"/>
      <sheetName val="XLRpt_TempSheet"/>
      <sheetName val="Adjustment schedule"/>
      <sheetName val="ADJ Norilsk"/>
      <sheetName val="IS Norilsk"/>
      <sheetName val="Reconciliation"/>
      <sheetName val="Sub group code &amp; Name"/>
      <sheetName val="Tax breakdown"/>
      <sheetName val="Титул"/>
      <sheetName val="трансформация1"/>
      <sheetName val="BS"/>
      <sheetName val="Balances"/>
      <sheetName val="Шкаф"/>
      <sheetName val="топография"/>
      <sheetName val="Коэфф1."/>
      <sheetName val="Амур ДОН"/>
      <sheetName val="Прайс лист"/>
      <sheetName val="топо"/>
      <sheetName val="Смета"/>
      <sheetName val="Лист опроса"/>
      <sheetName val="свод 2"/>
      <sheetName val="Calc"/>
      <sheetName val="ИД"/>
      <sheetName val="исходные данные"/>
      <sheetName val="свод 3"/>
      <sheetName val="расчетные таблицы"/>
      <sheetName val="Обновление"/>
      <sheetName val="Цена"/>
      <sheetName val="Product"/>
      <sheetName val="total"/>
      <sheetName val="Комплектация"/>
      <sheetName val="трубы"/>
      <sheetName val="СМР"/>
      <sheetName val="дороги"/>
      <sheetName val="ПДР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Лист2"/>
      <sheetName val="Б.Сатка"/>
      <sheetName val="Прибыль опл"/>
      <sheetName val="к.84-к.83"/>
      <sheetName val="13.1"/>
      <sheetName val="УП _2004"/>
      <sheetName val="Salary"/>
      <sheetName val="ц_1991"/>
      <sheetName val="sapactivexlhiddensheet"/>
      <sheetName val="Данные для расчёта сметы"/>
      <sheetName val="Справочные данные"/>
      <sheetName val="Дополнительные параметры"/>
      <sheetName val="Destination"/>
      <sheetName val="SOV tot"/>
      <sheetName val="Client"/>
      <sheetName val="Adj2002"/>
      <sheetName val="ETRS"/>
      <sheetName val=" 8230.07+"/>
      <sheetName val="8230.06+"/>
      <sheetName val="хранение 8230.08+"/>
      <sheetName val="Info"/>
      <sheetName val="XRates"/>
      <sheetName val="ф сплавы"/>
      <sheetName val="Data USA Cdn$"/>
      <sheetName val="Data USA US$"/>
      <sheetName val="XREF"/>
      <sheetName val="Breakdown AR"/>
      <sheetName val="+5610.04"/>
      <sheetName val="30"/>
      <sheetName val="18"/>
      <sheetName val="22"/>
      <sheetName val="Template"/>
      <sheetName val="Sheet2"/>
      <sheetName val="RSOILBAL"/>
      <sheetName val="АЧ"/>
      <sheetName val="list"/>
      <sheetName val="Лист3"/>
      <sheetName val="16"/>
      <sheetName val="свод"/>
      <sheetName val="перекрестка"/>
      <sheetName val="#REF"/>
      <sheetName val="стр181"/>
      <sheetName val="Mobile_Fin"/>
      <sheetName val="O11_UST_PIT payments"/>
      <sheetName val="БАЗА"/>
      <sheetName val="Movement"/>
      <sheetName val="Процедуры из библиотеки"/>
      <sheetName val="Menu"/>
      <sheetName val="Rev Domestic Dec09"/>
      <sheetName val="현금흐름표"/>
      <sheetName val="CCNN AUG 97"/>
      <sheetName val="5930.01"/>
      <sheetName val="Grouplist"/>
      <sheetName val="AJE, RJE"/>
      <sheetName val="CE"/>
      <sheetName val="P&amp;L"/>
      <sheetName val="NewCashFlow"/>
      <sheetName val=" "/>
      <sheetName val="COS reconciliation"/>
      <sheetName val="3"/>
      <sheetName val="4"/>
      <sheetName val="5"/>
      <sheetName val="6"/>
      <sheetName val="УО"/>
      <sheetName val="Статьи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TSheet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Лист1"/>
      <sheetName val="ИТ-бюджет"/>
      <sheetName val="Исходные данные"/>
      <sheetName val="Общехозяйственные расходы"/>
      <sheetName val="Штатное"/>
      <sheetName val="Гр5_о_"/>
      <sheetName val="6_12"/>
      <sheetName val="6_14"/>
      <sheetName val="6_7"/>
      <sheetName val="6_8"/>
      <sheetName val="6_9_2"/>
      <sheetName val="6_9_1"/>
      <sheetName val="6_9"/>
      <sheetName val="6_10_1"/>
      <sheetName val="6_22"/>
      <sheetName val="6_17"/>
      <sheetName val="6_15"/>
      <sheetName val="6_11_1"/>
      <sheetName val="6_19"/>
      <sheetName val="6_20"/>
      <sheetName val="6_28"/>
      <sheetName val="6_5_1_ТНП"/>
      <sheetName val="6_13"/>
      <sheetName val="6_23"/>
      <sheetName val="6_24"/>
      <sheetName val="6_21"/>
      <sheetName val="Огл__Графиков"/>
      <sheetName val="Текущие_цены"/>
      <sheetName val="Лист2"/>
      <sheetName val="СБ"/>
      <sheetName val="База"/>
      <sheetName val="Факт БДР"/>
      <sheetName val="ДДС (Форма №3)"/>
      <sheetName val="00"/>
      <sheetName val="Предлагаемая новая форма СТРС"/>
      <sheetName val="Топливо_пр_гК"/>
      <sheetName val="Под_воды_пр_г"/>
      <sheetName val="Пр_ст_вод_пр_г"/>
      <sheetName val="Топливо_пр_гВ "/>
      <sheetName val="Реаг_пр_годВ"/>
      <sheetName val="Реаг_пр_годК"/>
      <sheetName val="Лист17"/>
      <sheetName val="P2.1"/>
      <sheetName val="заявка_на_произ"/>
      <sheetName val="темпы роста"/>
      <sheetName val="Б.мчас (П)"/>
      <sheetName val="Гр(27.07.00)5Х"/>
      <sheetName val="ТоКС-э"/>
      <sheetName val="БДДС$"/>
      <sheetName val="данные"/>
      <sheetName val="Услуги АТЦ"/>
      <sheetName val="СВОД ЗАТРАТ"/>
      <sheetName val="Цены"/>
      <sheetName val="MAIN"/>
      <sheetName val="ЗП (админ)"/>
      <sheetName val="УПРАВЛЕНИЕ11"/>
      <sheetName val="system"/>
      <sheetName val="Проект"/>
      <sheetName val="Свод"/>
      <sheetName val="TECHSHEET"/>
      <sheetName val="Стр1"/>
      <sheetName val="Список"/>
      <sheetName val="2002(v1)"/>
      <sheetName val="REESTR_MO"/>
      <sheetName val="Титульный"/>
      <sheetName val="таблица7 (технол.нужды)"/>
      <sheetName val="таблица7 (хоз.нужды)"/>
      <sheetName val="TEHSHEET"/>
      <sheetName val="ИЦП9900"/>
      <sheetName val="6_121"/>
      <sheetName val="6_141"/>
      <sheetName val="6_71"/>
      <sheetName val="6_81"/>
      <sheetName val="6_9_21"/>
      <sheetName val="6_9_11"/>
      <sheetName val="6_91"/>
      <sheetName val="6_10_11"/>
      <sheetName val="6_221"/>
      <sheetName val="6_171"/>
      <sheetName val="6_151"/>
      <sheetName val="6_11_11"/>
      <sheetName val="6_191"/>
      <sheetName val="6_201"/>
      <sheetName val="6_281"/>
      <sheetName val="6_5_1_ТНП1"/>
      <sheetName val="6_131"/>
      <sheetName val="6_231"/>
      <sheetName val="6_241"/>
      <sheetName val="6_211"/>
      <sheetName val="Огл__Графиков1"/>
      <sheetName val="Текущие_цены1"/>
      <sheetName val="Факт_БДР"/>
      <sheetName val="ДДС_(Форма_№3)"/>
      <sheetName val="Lists"/>
      <sheetName val="1"/>
      <sheetName val="топография"/>
      <sheetName val="Прочти меня!"/>
      <sheetName val="#ССЫЛКА"/>
      <sheetName val="Прочти_меня!"/>
      <sheetName val="2002(v2)"/>
      <sheetName val="1999-veca"/>
      <sheetName val="Реж_НКК"/>
      <sheetName val="ДАО"/>
      <sheetName val="влад-таблица"/>
      <sheetName val="Заявка"/>
      <sheetName val="Лист3"/>
      <sheetName val="МАТЕР.433,452"/>
      <sheetName val="Исх"/>
      <sheetName val="RAB"/>
      <sheetName val=""/>
      <sheetName val="Прочти_меня!1"/>
      <sheetName val="12июля"/>
      <sheetName val="Dati Caricati"/>
      <sheetName val="10"/>
      <sheetName val="Реестр"/>
      <sheetName val="5"/>
      <sheetName val="11."/>
      <sheetName val="7"/>
      <sheetName val="12"/>
      <sheetName val="3."/>
      <sheetName val="9."/>
      <sheetName val="8"/>
      <sheetName val="4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 для BI"/>
      <sheetName val="3-РиУ_2010"/>
      <sheetName val="3-РиУ_2011"/>
      <sheetName val="3-РиУ_2012"/>
      <sheetName val="3-РиУ_2013"/>
      <sheetName val="БЕ"/>
      <sheetName val="Хим реагенты "/>
      <sheetName val="Тех вода"/>
      <sheetName val="Материалы"/>
    </sheetNames>
    <sheetDataSet>
      <sheetData sheetId="0"/>
      <sheetData sheetId="1"/>
      <sheetData sheetId="2"/>
      <sheetData sheetId="3"/>
      <sheetData sheetId="4"/>
      <sheetData sheetId="5">
        <row r="4">
          <cell r="B4" t="str">
            <v>Аргаяшская ТЭЦ</v>
          </cell>
        </row>
        <row r="5">
          <cell r="B5" t="str">
            <v>Челябинская ГРЭС</v>
          </cell>
        </row>
        <row r="6">
          <cell r="B6" t="str">
            <v>Челябинская ТЭЦ-1</v>
          </cell>
        </row>
        <row r="7">
          <cell r="B7" t="str">
            <v>Челябинская ТЭЦ-2</v>
          </cell>
        </row>
        <row r="8">
          <cell r="B8" t="str">
            <v>Челябинская ТЭЦ-3</v>
          </cell>
        </row>
        <row r="9">
          <cell r="B9" t="str">
            <v>Исполнительный аппарат</v>
          </cell>
        </row>
        <row r="10">
          <cell r="B10" t="str">
            <v>Тюменская ТЭЦ-1</v>
          </cell>
        </row>
        <row r="11">
          <cell r="B11" t="str">
            <v>Тюменская ТЭЦ-2</v>
          </cell>
        </row>
        <row r="12">
          <cell r="B12" t="str">
            <v>Тобольская ТЭЦ</v>
          </cell>
        </row>
      </sheetData>
      <sheetData sheetId="6"/>
      <sheetData sheetId="7"/>
      <sheetData sheetId="8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2.3"/>
      <sheetName val="РчСтЭЭ_Ф"/>
      <sheetName val="ИП"/>
      <sheetName val="Ист-ики финанс-я"/>
      <sheetName val="Расчет прибыли"/>
      <sheetName val="РчСтГМ_УП i-1"/>
      <sheetName val="РчСтГМ_Ф"/>
      <sheetName val="РчСтЭЭ_УП i-1"/>
      <sheetName val="РчСтЭЭ"/>
      <sheetName val="Индексы"/>
      <sheetName val="РчСтГМ"/>
      <sheetName val="Баланс"/>
      <sheetName val="Коды"/>
      <sheetName val="БЕ"/>
      <sheetName val="титул"/>
      <sheetName val="таблица 1"/>
      <sheetName val="таблица 2"/>
      <sheetName val="таблица 3"/>
      <sheetName val="ИП утв."/>
      <sheetName val="реестр документов"/>
      <sheetName val="2008 (Min)"/>
      <sheetName val="2008 (Max)"/>
      <sheetName val="2007"/>
    </sheetNames>
    <sheetDataSet>
      <sheetData sheetId="0" refreshError="1"/>
      <sheetData sheetId="1" refreshError="1"/>
      <sheetData sheetId="2" refreshError="1">
        <row r="19">
          <cell r="A19" t="str">
            <v>Уголь разреза-Березовский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19">
          <cell r="A19" t="str">
            <v>об использовании инвестиционных ресурсов, включенных</v>
          </cell>
        </row>
      </sheetData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Фин.модель"/>
      <sheetName val="Кредитный портфель"/>
      <sheetName val="БДР"/>
      <sheetName val="БДДС"/>
      <sheetName val="Налог на прибыль"/>
      <sheetName val="НДС"/>
      <sheetName val="Аренда УТСК"/>
      <sheetName val="МИП УТСК"/>
      <sheetName val="исходники"/>
      <sheetName val="Затраты на персонал"/>
      <sheetName val="Реализация"/>
      <sheetName val="%сбора"/>
      <sheetName val="Покупные ресурсы (тепло)"/>
      <sheetName val="Теплоэнергия"/>
      <sheetName val="Теплоноситель"/>
      <sheetName val="Программа ремонтов"/>
      <sheetName val="Аренда АОТТ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 расчета"/>
      <sheetName val="ПО АТЭК"/>
      <sheetName val="ПО СЗК"/>
      <sheetName val="Дефлятор"/>
      <sheetName val="Мероприятия свод Источники"/>
      <sheetName val="Мероприятия свод Сети"/>
      <sheetName val="Ист фин по зонам"/>
      <sheetName val="по гр проектов"/>
      <sheetName val="по гр пр Аморт "/>
      <sheetName val="от Савенковой Н."/>
      <sheetName val="Фортум"/>
      <sheetName val="Фортум (+И+К)"/>
      <sheetName val="УТСК_источники"/>
      <sheetName val="УТСК_источники (+И+К)"/>
      <sheetName val="УТСК_сети"/>
      <sheetName val="УТСК_сети (+И+К)"/>
      <sheetName val="ЧКТС передача 01"/>
      <sheetName val="ЧКТС передача 01 (+И+К)"/>
      <sheetName val="Западная_источники"/>
      <sheetName val="Западная_источники (+И+К)"/>
      <sheetName val="Западная_сети"/>
      <sheetName val="Западная_сети (+И+К) (2)"/>
      <sheetName val="Сбыт в зоне ЕТО 001"/>
      <sheetName val="Мечел-энерго"/>
      <sheetName val="Мечел-энерго (+И+К)"/>
      <sheetName val="ЧКТС передача 02"/>
      <sheetName val="ЧКТС передача 02 (+И+К)"/>
      <sheetName val="ЧКТС 03"/>
      <sheetName val="ЧКТС 03 (+И+К)"/>
      <sheetName val="АТЭК"/>
      <sheetName val="АТЭК (+И+К)"/>
      <sheetName val="Сбыт в зоне ВК"/>
      <sheetName val="Комбинат хлебопрод. (3)"/>
      <sheetName val="Кр. Октябрь (1)"/>
      <sheetName val="Автоколонна (1)"/>
      <sheetName val="ЗСМНП-98 (3)"/>
      <sheetName val="ГУП ЯНОРЦ Б. Тараскуль (1)"/>
      <sheetName val="Аэропорт Рощино (1)"/>
      <sheetName val="Аэропорт Сургут"/>
      <sheetName val="Группы проектов"/>
      <sheetName val="НВВ котел"/>
      <sheetName val="НВВ котел (+И+К)"/>
      <sheetName val="ЧКТС2016 по ВД"/>
      <sheetName val="Компенсация потерь"/>
    </sheetNames>
    <sheetDataSet>
      <sheetData sheetId="0">
        <row r="3">
          <cell r="B3" t="str">
            <v>базовый</v>
          </cell>
        </row>
        <row r="4">
          <cell r="B4" t="str">
            <v>вариант СЗК</v>
          </cell>
          <cell r="C4" t="str">
            <v>Нет</v>
          </cell>
        </row>
        <row r="5">
          <cell r="B5" t="str">
            <v>вариант АТЭК</v>
          </cell>
          <cell r="C5" t="str">
            <v>Да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рамма ТОиР"/>
      <sheetName val="Тех.лист"/>
      <sheetName val="Лист1"/>
    </sheetNames>
    <sheetDataSet>
      <sheetData sheetId="0"/>
      <sheetData sheetId="1">
        <row r="5">
          <cell r="K5" t="str">
            <v>ТР</v>
          </cell>
        </row>
        <row r="6">
          <cell r="K6" t="str">
            <v>СР</v>
          </cell>
        </row>
        <row r="7">
          <cell r="K7" t="str">
            <v>КР</v>
          </cell>
        </row>
        <row r="8">
          <cell r="K8" t="str">
            <v>ТО</v>
          </cell>
        </row>
        <row r="9">
          <cell r="K9" t="str">
            <v>МИ</v>
          </cell>
        </row>
        <row r="10">
          <cell r="K10" t="str">
            <v>Консервация</v>
          </cell>
        </row>
        <row r="11">
          <cell r="K11" t="str">
            <v>Демонтаж</v>
          </cell>
        </row>
        <row r="38">
          <cell r="D38" t="str">
            <v xml:space="preserve">Котел энергетический </v>
          </cell>
        </row>
        <row r="39">
          <cell r="D39" t="str">
            <v xml:space="preserve">Котел водогрейный </v>
          </cell>
        </row>
        <row r="40">
          <cell r="D40" t="str">
            <v xml:space="preserve">Котел паровой (малой производительности) </v>
          </cell>
        </row>
        <row r="41">
          <cell r="D41" t="str">
            <v xml:space="preserve">Турбина паровая </v>
          </cell>
        </row>
        <row r="42">
          <cell r="D42" t="str">
            <v xml:space="preserve">Генератор </v>
          </cell>
        </row>
        <row r="43">
          <cell r="D43" t="str">
            <v xml:space="preserve">Общестанционное тепломеханическое оборудование  (прочее) </v>
          </cell>
        </row>
        <row r="44">
          <cell r="D44" t="str">
            <v xml:space="preserve">Общестанционное  электротехническое оборудование (прочее) </v>
          </cell>
        </row>
        <row r="45">
          <cell r="D45" t="str">
            <v xml:space="preserve">ХВО </v>
          </cell>
        </row>
        <row r="46">
          <cell r="D46" t="str">
            <v xml:space="preserve">Мазутное хозяйство </v>
          </cell>
        </row>
        <row r="47">
          <cell r="D47" t="str">
            <v xml:space="preserve">Маслохозяйство </v>
          </cell>
        </row>
        <row r="48">
          <cell r="D48" t="str">
            <v xml:space="preserve">Топливоподача </v>
          </cell>
        </row>
        <row r="49">
          <cell r="D49" t="str">
            <v xml:space="preserve">Газовое хозяйство </v>
          </cell>
        </row>
        <row r="50">
          <cell r="D50" t="str">
            <v xml:space="preserve">Грузоподъемные механизмы </v>
          </cell>
        </row>
        <row r="51">
          <cell r="D51" t="str">
            <v xml:space="preserve">КИПиА, АСУТП, РЗА </v>
          </cell>
        </row>
        <row r="52">
          <cell r="D52" t="str">
            <v xml:space="preserve">Здания  </v>
          </cell>
        </row>
        <row r="53">
          <cell r="D53" t="str">
            <v xml:space="preserve">Сооружения </v>
          </cell>
        </row>
      </sheetData>
      <sheetData sheetId="2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классификатор"/>
      <sheetName val="Лист1"/>
      <sheetName val="Лист3"/>
      <sheetName val="ОКАТО и БЕ"/>
      <sheetName val="классификатор ПП"/>
      <sheetName val="классификатор2"/>
    </sheetNames>
    <sheetDataSet>
      <sheetData sheetId="0"/>
      <sheetData sheetId="1">
        <row r="2">
          <cell r="A2" t="str">
            <v>M</v>
          </cell>
          <cell r="D2" t="str">
            <v>1.1</v>
          </cell>
        </row>
        <row r="3">
          <cell r="A3" t="str">
            <v>U</v>
          </cell>
          <cell r="D3" t="str">
            <v>1.2</v>
          </cell>
        </row>
        <row r="4">
          <cell r="D4" t="str">
            <v>2.1</v>
          </cell>
        </row>
        <row r="5">
          <cell r="D5" t="str">
            <v>2.2</v>
          </cell>
        </row>
        <row r="6">
          <cell r="D6" t="str">
            <v>3.1</v>
          </cell>
        </row>
        <row r="7">
          <cell r="D7" t="str">
            <v>3.2</v>
          </cell>
        </row>
        <row r="8">
          <cell r="D8" t="str">
            <v>4.1</v>
          </cell>
        </row>
        <row r="9">
          <cell r="D9" t="str">
            <v>4.2</v>
          </cell>
        </row>
        <row r="10">
          <cell r="D10" t="str">
            <v>5.1</v>
          </cell>
        </row>
        <row r="11">
          <cell r="D11" t="str">
            <v>5.2</v>
          </cell>
        </row>
      </sheetData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ые ОС"/>
      <sheetName val="Лист1"/>
      <sheetName val="Лист2"/>
    </sheetNames>
    <sheetDataSet>
      <sheetData sheetId="0"/>
      <sheetData sheetId="1"/>
      <sheetData sheetId="2">
        <row r="1">
          <cell r="A1" t="str">
            <v>ОснСредство</v>
          </cell>
          <cell r="B1" t="str">
            <v>НУ</v>
          </cell>
        </row>
        <row r="2">
          <cell r="A2" t="str">
            <v>110000000000</v>
          </cell>
          <cell r="B2" t="str">
            <v>10</v>
          </cell>
        </row>
        <row r="3">
          <cell r="A3" t="str">
            <v>110000000001</v>
          </cell>
          <cell r="B3" t="str">
            <v>10</v>
          </cell>
        </row>
        <row r="4">
          <cell r="A4" t="str">
            <v>110000000002</v>
          </cell>
          <cell r="B4" t="str">
            <v>10</v>
          </cell>
        </row>
        <row r="5">
          <cell r="A5" t="str">
            <v>110000000003</v>
          </cell>
          <cell r="B5" t="str">
            <v>07</v>
          </cell>
        </row>
        <row r="6">
          <cell r="A6" t="str">
            <v>110000000004</v>
          </cell>
          <cell r="B6" t="str">
            <v>07</v>
          </cell>
        </row>
        <row r="7">
          <cell r="A7" t="str">
            <v>110000000005</v>
          </cell>
          <cell r="B7" t="str">
            <v>07</v>
          </cell>
        </row>
        <row r="8">
          <cell r="A8" t="str">
            <v>110000000006</v>
          </cell>
          <cell r="B8" t="str">
            <v>10</v>
          </cell>
        </row>
        <row r="9">
          <cell r="A9" t="str">
            <v>110000000007</v>
          </cell>
          <cell r="B9" t="str">
            <v>07</v>
          </cell>
        </row>
        <row r="10">
          <cell r="A10" t="str">
            <v>110000000008</v>
          </cell>
          <cell r="B10" t="str">
            <v>10</v>
          </cell>
        </row>
        <row r="11">
          <cell r="A11" t="str">
            <v>110000000009</v>
          </cell>
          <cell r="B11" t="str">
            <v>10</v>
          </cell>
        </row>
        <row r="12">
          <cell r="A12" t="str">
            <v>110000000010</v>
          </cell>
          <cell r="B12" t="str">
            <v>07</v>
          </cell>
        </row>
        <row r="13">
          <cell r="A13" t="str">
            <v>110000000011</v>
          </cell>
          <cell r="B13" t="str">
            <v>10</v>
          </cell>
        </row>
        <row r="14">
          <cell r="A14" t="str">
            <v>110000000012</v>
          </cell>
          <cell r="B14" t="str">
            <v>10</v>
          </cell>
        </row>
        <row r="15">
          <cell r="A15" t="str">
            <v>110000000013</v>
          </cell>
          <cell r="B15" t="str">
            <v>10</v>
          </cell>
        </row>
        <row r="16">
          <cell r="A16" t="str">
            <v>110000000014</v>
          </cell>
          <cell r="B16" t="str">
            <v>10</v>
          </cell>
        </row>
        <row r="17">
          <cell r="A17" t="str">
            <v>110000000015</v>
          </cell>
          <cell r="B17" t="str">
            <v>10</v>
          </cell>
        </row>
        <row r="18">
          <cell r="A18" t="str">
            <v>110000000016</v>
          </cell>
          <cell r="B18" t="str">
            <v>10</v>
          </cell>
        </row>
        <row r="19">
          <cell r="A19" t="str">
            <v>110000000017</v>
          </cell>
          <cell r="B19" t="str">
            <v>10</v>
          </cell>
        </row>
        <row r="20">
          <cell r="A20" t="str">
            <v>110000000018</v>
          </cell>
          <cell r="B20" t="str">
            <v>10</v>
          </cell>
        </row>
        <row r="21">
          <cell r="A21" t="str">
            <v>110000000019</v>
          </cell>
          <cell r="B21" t="str">
            <v>10</v>
          </cell>
        </row>
        <row r="22">
          <cell r="A22" t="str">
            <v>110000000020</v>
          </cell>
          <cell r="B22" t="str">
            <v>10</v>
          </cell>
        </row>
        <row r="23">
          <cell r="A23" t="str">
            <v>110000000021</v>
          </cell>
          <cell r="B23" t="str">
            <v>07</v>
          </cell>
        </row>
        <row r="24">
          <cell r="A24" t="str">
            <v>110000000022</v>
          </cell>
          <cell r="B24" t="str">
            <v>10</v>
          </cell>
        </row>
        <row r="25">
          <cell r="A25" t="str">
            <v>110000000023</v>
          </cell>
          <cell r="B25" t="str">
            <v>10</v>
          </cell>
        </row>
        <row r="26">
          <cell r="A26" t="str">
            <v>110000000024</v>
          </cell>
          <cell r="B26" t="str">
            <v>10</v>
          </cell>
        </row>
        <row r="27">
          <cell r="A27" t="str">
            <v>110000000025</v>
          </cell>
          <cell r="B27" t="str">
            <v>10</v>
          </cell>
        </row>
        <row r="28">
          <cell r="A28" t="str">
            <v>110000000026</v>
          </cell>
          <cell r="B28" t="str">
            <v>10</v>
          </cell>
        </row>
        <row r="29">
          <cell r="A29" t="str">
            <v>110000000027</v>
          </cell>
          <cell r="B29" t="str">
            <v>05</v>
          </cell>
        </row>
        <row r="30">
          <cell r="A30" t="str">
            <v>110000000028</v>
          </cell>
          <cell r="B30" t="str">
            <v>10</v>
          </cell>
        </row>
        <row r="31">
          <cell r="A31" t="str">
            <v>110000000029</v>
          </cell>
          <cell r="B31" t="str">
            <v>05</v>
          </cell>
        </row>
        <row r="32">
          <cell r="A32" t="str">
            <v>110000000030</v>
          </cell>
          <cell r="B32" t="str">
            <v>10</v>
          </cell>
        </row>
        <row r="33">
          <cell r="A33" t="str">
            <v>110000000031</v>
          </cell>
          <cell r="B33" t="str">
            <v>10</v>
          </cell>
        </row>
        <row r="34">
          <cell r="A34" t="str">
            <v>110000000032</v>
          </cell>
          <cell r="B34" t="str">
            <v>10</v>
          </cell>
        </row>
        <row r="35">
          <cell r="A35" t="str">
            <v>110000000033</v>
          </cell>
          <cell r="B35" t="str">
            <v>05</v>
          </cell>
        </row>
        <row r="36">
          <cell r="A36" t="str">
            <v>110000000034</v>
          </cell>
          <cell r="B36" t="str">
            <v>10</v>
          </cell>
        </row>
        <row r="37">
          <cell r="A37" t="str">
            <v>110000000035</v>
          </cell>
          <cell r="B37" t="str">
            <v>10</v>
          </cell>
        </row>
        <row r="38">
          <cell r="A38" t="str">
            <v>110000000036</v>
          </cell>
          <cell r="B38" t="str">
            <v>10</v>
          </cell>
        </row>
        <row r="39">
          <cell r="A39" t="str">
            <v>110000000037</v>
          </cell>
          <cell r="B39" t="str">
            <v>05</v>
          </cell>
        </row>
        <row r="40">
          <cell r="A40" t="str">
            <v>110000000038</v>
          </cell>
          <cell r="B40" t="str">
            <v>07</v>
          </cell>
        </row>
        <row r="41">
          <cell r="A41" t="str">
            <v>110000000039</v>
          </cell>
          <cell r="B41" t="str">
            <v>07</v>
          </cell>
        </row>
        <row r="42">
          <cell r="A42" t="str">
            <v>110000000040</v>
          </cell>
          <cell r="B42" t="str">
            <v>05</v>
          </cell>
        </row>
        <row r="43">
          <cell r="A43" t="str">
            <v>110000000041</v>
          </cell>
          <cell r="B43" t="str">
            <v>07</v>
          </cell>
        </row>
        <row r="44">
          <cell r="A44" t="str">
            <v>110000000042</v>
          </cell>
          <cell r="B44" t="str">
            <v>05</v>
          </cell>
        </row>
        <row r="45">
          <cell r="A45" t="str">
            <v>110000000043</v>
          </cell>
          <cell r="B45" t="str">
            <v>07</v>
          </cell>
        </row>
        <row r="46">
          <cell r="A46" t="str">
            <v>110000000044</v>
          </cell>
          <cell r="B46" t="str">
            <v>05</v>
          </cell>
        </row>
        <row r="47">
          <cell r="A47" t="str">
            <v>110000000045</v>
          </cell>
          <cell r="B47" t="str">
            <v>05</v>
          </cell>
        </row>
        <row r="48">
          <cell r="A48" t="str">
            <v>110000000046</v>
          </cell>
          <cell r="B48" t="str">
            <v>07</v>
          </cell>
        </row>
        <row r="49">
          <cell r="A49" t="str">
            <v>110000000047</v>
          </cell>
          <cell r="B49" t="str">
            <v>07</v>
          </cell>
        </row>
        <row r="50">
          <cell r="A50" t="str">
            <v>110000000048</v>
          </cell>
          <cell r="B50" t="str">
            <v>05</v>
          </cell>
        </row>
        <row r="51">
          <cell r="A51" t="str">
            <v>110000000049</v>
          </cell>
          <cell r="B51" t="str">
            <v>07</v>
          </cell>
        </row>
        <row r="52">
          <cell r="A52" t="str">
            <v>110000000050</v>
          </cell>
          <cell r="B52" t="str">
            <v>07</v>
          </cell>
        </row>
        <row r="53">
          <cell r="A53" t="str">
            <v>110000000051</v>
          </cell>
          <cell r="B53" t="str">
            <v>07</v>
          </cell>
        </row>
        <row r="54">
          <cell r="A54" t="str">
            <v>110000000052</v>
          </cell>
          <cell r="B54" t="str">
            <v>05</v>
          </cell>
        </row>
        <row r="55">
          <cell r="A55" t="str">
            <v>110000000053</v>
          </cell>
          <cell r="B55" t="str">
            <v>05</v>
          </cell>
        </row>
        <row r="56">
          <cell r="A56" t="str">
            <v>110000000054</v>
          </cell>
          <cell r="B56" t="str">
            <v>07</v>
          </cell>
        </row>
        <row r="57">
          <cell r="A57" t="str">
            <v>110000000055</v>
          </cell>
          <cell r="B57" t="str">
            <v>05</v>
          </cell>
        </row>
        <row r="58">
          <cell r="A58" t="str">
            <v>110000000056</v>
          </cell>
          <cell r="B58" t="str">
            <v>05</v>
          </cell>
        </row>
        <row r="59">
          <cell r="A59" t="str">
            <v>110000000057</v>
          </cell>
          <cell r="B59" t="str">
            <v>05</v>
          </cell>
        </row>
        <row r="60">
          <cell r="A60" t="str">
            <v>110000000058</v>
          </cell>
          <cell r="B60" t="str">
            <v>05</v>
          </cell>
        </row>
        <row r="61">
          <cell r="A61" t="str">
            <v>110000000059</v>
          </cell>
          <cell r="B61" t="str">
            <v>10</v>
          </cell>
        </row>
        <row r="62">
          <cell r="A62" t="str">
            <v>110000000060</v>
          </cell>
          <cell r="B62" t="str">
            <v>05</v>
          </cell>
        </row>
        <row r="63">
          <cell r="A63" t="str">
            <v>110000000061</v>
          </cell>
          <cell r="B63" t="str">
            <v>05</v>
          </cell>
        </row>
        <row r="64">
          <cell r="A64" t="str">
            <v>110000000062</v>
          </cell>
          <cell r="B64" t="str">
            <v>07</v>
          </cell>
        </row>
        <row r="65">
          <cell r="A65" t="str">
            <v>110000000063</v>
          </cell>
          <cell r="B65" t="str">
            <v>10</v>
          </cell>
        </row>
        <row r="66">
          <cell r="A66" t="str">
            <v>110000000064</v>
          </cell>
          <cell r="B66" t="str">
            <v>10</v>
          </cell>
        </row>
        <row r="67">
          <cell r="A67" t="str">
            <v>110000000065</v>
          </cell>
          <cell r="B67" t="str">
            <v>10</v>
          </cell>
        </row>
        <row r="68">
          <cell r="A68" t="str">
            <v>110000000066</v>
          </cell>
          <cell r="B68" t="str">
            <v>08</v>
          </cell>
        </row>
        <row r="69">
          <cell r="A69" t="str">
            <v>110000000067</v>
          </cell>
          <cell r="B69" t="str">
            <v>08</v>
          </cell>
        </row>
        <row r="70">
          <cell r="A70" t="str">
            <v>110000000068</v>
          </cell>
          <cell r="B70" t="str">
            <v>05</v>
          </cell>
        </row>
        <row r="71">
          <cell r="A71" t="str">
            <v>110000000069</v>
          </cell>
          <cell r="B71" t="str">
            <v>05</v>
          </cell>
        </row>
        <row r="72">
          <cell r="A72" t="str">
            <v>110000000070</v>
          </cell>
          <cell r="B72" t="str">
            <v>05</v>
          </cell>
        </row>
        <row r="73">
          <cell r="A73" t="str">
            <v>110000000071</v>
          </cell>
          <cell r="B73" t="str">
            <v>10</v>
          </cell>
        </row>
        <row r="74">
          <cell r="A74" t="str">
            <v>110000000072</v>
          </cell>
          <cell r="B74" t="str">
            <v>10</v>
          </cell>
        </row>
        <row r="75">
          <cell r="A75" t="str">
            <v>110000000073</v>
          </cell>
          <cell r="B75" t="str">
            <v>10</v>
          </cell>
        </row>
        <row r="76">
          <cell r="A76" t="str">
            <v>110000000074</v>
          </cell>
          <cell r="B76" t="str">
            <v>10</v>
          </cell>
        </row>
        <row r="77">
          <cell r="A77" t="str">
            <v>110000000075</v>
          </cell>
          <cell r="B77" t="str">
            <v>04</v>
          </cell>
        </row>
        <row r="78">
          <cell r="A78" t="str">
            <v>110000000076</v>
          </cell>
          <cell r="B78" t="str">
            <v>05</v>
          </cell>
        </row>
        <row r="79">
          <cell r="A79" t="str">
            <v>110000000077</v>
          </cell>
          <cell r="B79" t="str">
            <v>05</v>
          </cell>
        </row>
        <row r="80">
          <cell r="A80" t="str">
            <v>110000000078</v>
          </cell>
          <cell r="B80" t="str">
            <v>10</v>
          </cell>
        </row>
        <row r="81">
          <cell r="A81" t="str">
            <v>110000000079</v>
          </cell>
          <cell r="B81" t="str">
            <v>10</v>
          </cell>
        </row>
        <row r="82">
          <cell r="A82" t="str">
            <v>110000000080</v>
          </cell>
          <cell r="B82" t="str">
            <v>10</v>
          </cell>
        </row>
        <row r="83">
          <cell r="A83" t="str">
            <v>110000000081</v>
          </cell>
          <cell r="B83" t="str">
            <v>07</v>
          </cell>
        </row>
        <row r="84">
          <cell r="A84" t="str">
            <v>110000000082</v>
          </cell>
          <cell r="B84" t="str">
            <v>04</v>
          </cell>
        </row>
        <row r="85">
          <cell r="A85" t="str">
            <v>110000000083</v>
          </cell>
          <cell r="B85" t="str">
            <v>04</v>
          </cell>
        </row>
        <row r="86">
          <cell r="A86" t="str">
            <v>110000000084</v>
          </cell>
          <cell r="B86" t="str">
            <v>10</v>
          </cell>
        </row>
        <row r="87">
          <cell r="A87" t="str">
            <v>120000000000</v>
          </cell>
          <cell r="B87" t="str">
            <v>07</v>
          </cell>
        </row>
        <row r="88">
          <cell r="A88" t="str">
            <v>120000000001</v>
          </cell>
          <cell r="B88" t="str">
            <v>09</v>
          </cell>
        </row>
        <row r="89">
          <cell r="A89" t="str">
            <v>120000000002</v>
          </cell>
          <cell r="B89" t="str">
            <v>07</v>
          </cell>
        </row>
        <row r="90">
          <cell r="A90" t="str">
            <v>120000000003</v>
          </cell>
          <cell r="B90" t="str">
            <v>09</v>
          </cell>
        </row>
        <row r="91">
          <cell r="A91" t="str">
            <v>120000000004</v>
          </cell>
          <cell r="B91" t="str">
            <v>08</v>
          </cell>
        </row>
        <row r="92">
          <cell r="A92" t="str">
            <v>120000000005</v>
          </cell>
          <cell r="B92" t="str">
            <v>08</v>
          </cell>
        </row>
        <row r="93">
          <cell r="A93" t="str">
            <v>120000000006</v>
          </cell>
          <cell r="B93" t="str">
            <v>06</v>
          </cell>
        </row>
        <row r="94">
          <cell r="A94" t="str">
            <v>120000000007</v>
          </cell>
          <cell r="B94" t="str">
            <v>04</v>
          </cell>
        </row>
        <row r="95">
          <cell r="A95" t="str">
            <v>120000000008</v>
          </cell>
          <cell r="B95" t="str">
            <v>08</v>
          </cell>
        </row>
        <row r="96">
          <cell r="A96" t="str">
            <v>120000000009</v>
          </cell>
          <cell r="B96" t="str">
            <v>09</v>
          </cell>
        </row>
        <row r="97">
          <cell r="A97" t="str">
            <v>120000000010</v>
          </cell>
          <cell r="B97" t="str">
            <v>06</v>
          </cell>
        </row>
        <row r="98">
          <cell r="A98" t="str">
            <v>120000000011</v>
          </cell>
          <cell r="B98" t="str">
            <v>08</v>
          </cell>
        </row>
        <row r="99">
          <cell r="A99" t="str">
            <v>120000000012</v>
          </cell>
          <cell r="B99" t="str">
            <v>08</v>
          </cell>
        </row>
        <row r="100">
          <cell r="A100" t="str">
            <v>120000000013</v>
          </cell>
          <cell r="B100" t="str">
            <v>09</v>
          </cell>
        </row>
        <row r="101">
          <cell r="A101" t="str">
            <v>120000000014</v>
          </cell>
          <cell r="B101" t="str">
            <v>09</v>
          </cell>
        </row>
        <row r="102">
          <cell r="A102" t="str">
            <v>120000000015</v>
          </cell>
          <cell r="B102" t="str">
            <v>10</v>
          </cell>
        </row>
        <row r="103">
          <cell r="A103" t="str">
            <v>120000000016</v>
          </cell>
          <cell r="B103" t="str">
            <v>08</v>
          </cell>
        </row>
        <row r="104">
          <cell r="A104" t="str">
            <v>120000000017</v>
          </cell>
          <cell r="B104" t="str">
            <v>08</v>
          </cell>
        </row>
        <row r="105">
          <cell r="A105" t="str">
            <v>120000000018</v>
          </cell>
          <cell r="B105" t="str">
            <v>09</v>
          </cell>
        </row>
        <row r="106">
          <cell r="A106" t="str">
            <v>120000000019</v>
          </cell>
          <cell r="B106" t="str">
            <v>09</v>
          </cell>
        </row>
        <row r="107">
          <cell r="A107" t="str">
            <v>120000000020</v>
          </cell>
          <cell r="B107" t="str">
            <v>09</v>
          </cell>
        </row>
        <row r="108">
          <cell r="A108" t="str">
            <v>120000000021</v>
          </cell>
          <cell r="B108" t="str">
            <v>09</v>
          </cell>
        </row>
        <row r="109">
          <cell r="A109" t="str">
            <v>120000000022</v>
          </cell>
          <cell r="B109" t="str">
            <v>09</v>
          </cell>
        </row>
        <row r="110">
          <cell r="A110" t="str">
            <v>120000000023</v>
          </cell>
          <cell r="B110" t="str">
            <v>07</v>
          </cell>
        </row>
        <row r="111">
          <cell r="A111" t="str">
            <v>120000000024</v>
          </cell>
          <cell r="B111" t="str">
            <v>08</v>
          </cell>
        </row>
        <row r="112">
          <cell r="A112" t="str">
            <v>120000000025</v>
          </cell>
          <cell r="B112" t="str">
            <v>08</v>
          </cell>
        </row>
        <row r="113">
          <cell r="A113" t="str">
            <v>120000000026</v>
          </cell>
          <cell r="B113" t="str">
            <v>07</v>
          </cell>
        </row>
        <row r="114">
          <cell r="A114" t="str">
            <v>120000000027</v>
          </cell>
          <cell r="B114" t="str">
            <v>09</v>
          </cell>
        </row>
        <row r="115">
          <cell r="A115" t="str">
            <v>120000000028</v>
          </cell>
          <cell r="B115" t="str">
            <v>09</v>
          </cell>
        </row>
        <row r="116">
          <cell r="A116" t="str">
            <v>120000000029</v>
          </cell>
          <cell r="B116" t="str">
            <v>08</v>
          </cell>
        </row>
        <row r="117">
          <cell r="A117" t="str">
            <v>120000000030</v>
          </cell>
          <cell r="B117" t="str">
            <v>08</v>
          </cell>
        </row>
        <row r="118">
          <cell r="A118" t="str">
            <v>120000000031</v>
          </cell>
          <cell r="B118" t="str">
            <v>09</v>
          </cell>
        </row>
        <row r="119">
          <cell r="A119" t="str">
            <v>120000000032</v>
          </cell>
          <cell r="B119" t="str">
            <v>09</v>
          </cell>
        </row>
        <row r="120">
          <cell r="A120" t="str">
            <v>120000000033</v>
          </cell>
          <cell r="B120" t="str">
            <v>10</v>
          </cell>
        </row>
        <row r="121">
          <cell r="A121" t="str">
            <v>120000000034</v>
          </cell>
          <cell r="B121" t="str">
            <v>09</v>
          </cell>
        </row>
        <row r="122">
          <cell r="A122" t="str">
            <v>120000000035</v>
          </cell>
          <cell r="B122" t="str">
            <v>09</v>
          </cell>
        </row>
        <row r="123">
          <cell r="A123" t="str">
            <v>120000000036</v>
          </cell>
          <cell r="B123" t="str">
            <v>09</v>
          </cell>
        </row>
        <row r="124">
          <cell r="A124" t="str">
            <v>120000000037</v>
          </cell>
          <cell r="B124" t="str">
            <v>10</v>
          </cell>
        </row>
        <row r="125">
          <cell r="A125" t="str">
            <v>120000000038</v>
          </cell>
          <cell r="B125" t="str">
            <v>10</v>
          </cell>
        </row>
        <row r="126">
          <cell r="A126" t="str">
            <v>120000000039</v>
          </cell>
          <cell r="B126" t="str">
            <v>08</v>
          </cell>
        </row>
        <row r="127">
          <cell r="A127" t="str">
            <v>120000000040</v>
          </cell>
          <cell r="B127" t="str">
            <v>05</v>
          </cell>
        </row>
        <row r="128">
          <cell r="A128" t="str">
            <v>120000000041</v>
          </cell>
          <cell r="B128" t="str">
            <v>07</v>
          </cell>
        </row>
        <row r="129">
          <cell r="A129" t="str">
            <v>120000000042</v>
          </cell>
          <cell r="B129" t="str">
            <v>05</v>
          </cell>
        </row>
        <row r="130">
          <cell r="A130" t="str">
            <v>120000000043</v>
          </cell>
          <cell r="B130" t="str">
            <v>09</v>
          </cell>
        </row>
        <row r="131">
          <cell r="A131" t="str">
            <v>120000000044</v>
          </cell>
          <cell r="B131" t="str">
            <v>09</v>
          </cell>
        </row>
        <row r="132">
          <cell r="A132" t="str">
            <v>120000000045</v>
          </cell>
          <cell r="B132" t="str">
            <v>09</v>
          </cell>
        </row>
        <row r="133">
          <cell r="A133" t="str">
            <v>120000000046</v>
          </cell>
          <cell r="B133" t="str">
            <v>08</v>
          </cell>
        </row>
        <row r="134">
          <cell r="A134" t="str">
            <v>120000000047</v>
          </cell>
          <cell r="B134" t="str">
            <v>08</v>
          </cell>
        </row>
        <row r="135">
          <cell r="A135" t="str">
            <v>120000000048</v>
          </cell>
          <cell r="B135" t="str">
            <v>07</v>
          </cell>
        </row>
        <row r="136">
          <cell r="A136" t="str">
            <v>120000000049</v>
          </cell>
          <cell r="B136" t="str">
            <v>06</v>
          </cell>
        </row>
        <row r="137">
          <cell r="A137" t="str">
            <v>120000000050</v>
          </cell>
          <cell r="B137" t="str">
            <v>05</v>
          </cell>
        </row>
        <row r="138">
          <cell r="A138" t="str">
            <v>120000000051</v>
          </cell>
          <cell r="B138" t="str">
            <v>05</v>
          </cell>
        </row>
        <row r="139">
          <cell r="A139" t="str">
            <v>120000000052</v>
          </cell>
          <cell r="B139" t="str">
            <v>05</v>
          </cell>
        </row>
        <row r="140">
          <cell r="A140" t="str">
            <v>120000000053</v>
          </cell>
          <cell r="B140" t="str">
            <v>05</v>
          </cell>
        </row>
        <row r="141">
          <cell r="A141" t="str">
            <v>120000000054</v>
          </cell>
          <cell r="B141" t="str">
            <v>05</v>
          </cell>
        </row>
        <row r="142">
          <cell r="A142" t="str">
            <v>120000000055</v>
          </cell>
          <cell r="B142" t="str">
            <v>05</v>
          </cell>
        </row>
        <row r="143">
          <cell r="A143" t="str">
            <v>120000000056</v>
          </cell>
          <cell r="B143" t="str">
            <v>05</v>
          </cell>
        </row>
        <row r="144">
          <cell r="A144" t="str">
            <v>120000000057</v>
          </cell>
          <cell r="B144" t="str">
            <v>05</v>
          </cell>
        </row>
        <row r="145">
          <cell r="A145" t="str">
            <v>120000000058</v>
          </cell>
          <cell r="B145" t="str">
            <v>05</v>
          </cell>
        </row>
        <row r="146">
          <cell r="A146" t="str">
            <v>120000000059</v>
          </cell>
          <cell r="B146" t="str">
            <v>05</v>
          </cell>
        </row>
        <row r="147">
          <cell r="A147" t="str">
            <v>120000000060</v>
          </cell>
          <cell r="B147" t="str">
            <v>05</v>
          </cell>
        </row>
        <row r="148">
          <cell r="A148" t="str">
            <v>120000000061</v>
          </cell>
          <cell r="B148" t="str">
            <v>05</v>
          </cell>
        </row>
        <row r="149">
          <cell r="A149" t="str">
            <v>120000000062</v>
          </cell>
          <cell r="B149" t="str">
            <v>09</v>
          </cell>
        </row>
        <row r="150">
          <cell r="A150" t="str">
            <v>120000000063</v>
          </cell>
          <cell r="B150" t="str">
            <v>08</v>
          </cell>
        </row>
        <row r="151">
          <cell r="A151" t="str">
            <v>120000000064</v>
          </cell>
          <cell r="B151" t="str">
            <v>05</v>
          </cell>
        </row>
        <row r="152">
          <cell r="A152" t="str">
            <v>120000000065</v>
          </cell>
          <cell r="B152" t="str">
            <v>05</v>
          </cell>
        </row>
        <row r="153">
          <cell r="A153" t="str">
            <v>120000000066</v>
          </cell>
          <cell r="B153" t="str">
            <v>05</v>
          </cell>
        </row>
        <row r="154">
          <cell r="A154" t="str">
            <v>120000000067</v>
          </cell>
          <cell r="B154" t="str">
            <v>07</v>
          </cell>
        </row>
        <row r="155">
          <cell r="A155" t="str">
            <v>120000000068</v>
          </cell>
          <cell r="B155" t="str">
            <v>07</v>
          </cell>
        </row>
        <row r="156">
          <cell r="A156" t="str">
            <v>120000000069</v>
          </cell>
          <cell r="B156" t="str">
            <v>07</v>
          </cell>
        </row>
        <row r="157">
          <cell r="A157" t="str">
            <v>120000000070</v>
          </cell>
          <cell r="B157" t="str">
            <v>06</v>
          </cell>
        </row>
        <row r="158">
          <cell r="A158" t="str">
            <v>120000000071</v>
          </cell>
          <cell r="B158" t="str">
            <v>06</v>
          </cell>
        </row>
        <row r="159">
          <cell r="A159" t="str">
            <v>120000000072</v>
          </cell>
          <cell r="B159" t="str">
            <v>06</v>
          </cell>
        </row>
        <row r="160">
          <cell r="A160" t="str">
            <v>120000000073</v>
          </cell>
          <cell r="B160" t="str">
            <v>06</v>
          </cell>
        </row>
        <row r="161">
          <cell r="A161" t="str">
            <v>120000000074</v>
          </cell>
          <cell r="B161" t="str">
            <v>06</v>
          </cell>
        </row>
        <row r="162">
          <cell r="A162" t="str">
            <v>120000000075</v>
          </cell>
          <cell r="B162" t="str">
            <v>05</v>
          </cell>
        </row>
        <row r="163">
          <cell r="A163" t="str">
            <v>120000000076</v>
          </cell>
          <cell r="B163" t="str">
            <v>07</v>
          </cell>
        </row>
        <row r="164">
          <cell r="A164" t="str">
            <v>120000000077</v>
          </cell>
          <cell r="B164" t="str">
            <v>07</v>
          </cell>
        </row>
        <row r="165">
          <cell r="A165" t="str">
            <v>120000000078</v>
          </cell>
          <cell r="B165" t="str">
            <v>07</v>
          </cell>
        </row>
        <row r="166">
          <cell r="A166" t="str">
            <v>120000000091</v>
          </cell>
          <cell r="B166" t="str">
            <v>09</v>
          </cell>
        </row>
        <row r="167">
          <cell r="A167" t="str">
            <v>120000000092</v>
          </cell>
          <cell r="B167" t="str">
            <v>09</v>
          </cell>
        </row>
        <row r="168">
          <cell r="A168" t="str">
            <v>120000000093</v>
          </cell>
          <cell r="B168" t="str">
            <v>08</v>
          </cell>
        </row>
        <row r="169">
          <cell r="A169" t="str">
            <v>120000000094</v>
          </cell>
          <cell r="B169" t="str">
            <v>08</v>
          </cell>
        </row>
        <row r="170">
          <cell r="A170" t="str">
            <v>120000000095</v>
          </cell>
          <cell r="B170" t="str">
            <v>05</v>
          </cell>
        </row>
        <row r="171">
          <cell r="A171" t="str">
            <v>120000000097</v>
          </cell>
          <cell r="B171" t="str">
            <v>09</v>
          </cell>
        </row>
        <row r="172">
          <cell r="A172" t="str">
            <v>130000000000</v>
          </cell>
          <cell r="B172" t="str">
            <v>07</v>
          </cell>
        </row>
        <row r="173">
          <cell r="A173" t="str">
            <v>130000000001</v>
          </cell>
          <cell r="B173" t="str">
            <v>08</v>
          </cell>
        </row>
        <row r="174">
          <cell r="A174" t="str">
            <v>130000000002</v>
          </cell>
          <cell r="B174" t="str">
            <v>06</v>
          </cell>
        </row>
        <row r="175">
          <cell r="A175" t="str">
            <v>130000000003</v>
          </cell>
          <cell r="B175" t="str">
            <v>06</v>
          </cell>
        </row>
        <row r="176">
          <cell r="A176" t="str">
            <v>130000000004</v>
          </cell>
          <cell r="B176" t="str">
            <v>08</v>
          </cell>
        </row>
        <row r="177">
          <cell r="A177" t="str">
            <v>130000000005</v>
          </cell>
          <cell r="B177" t="str">
            <v>04</v>
          </cell>
        </row>
        <row r="178">
          <cell r="A178" t="str">
            <v>130000000006</v>
          </cell>
          <cell r="B178" t="str">
            <v>06</v>
          </cell>
        </row>
        <row r="179">
          <cell r="A179" t="str">
            <v>130000000007</v>
          </cell>
          <cell r="B179" t="str">
            <v>04</v>
          </cell>
        </row>
        <row r="180">
          <cell r="A180" t="str">
            <v>130000000008</v>
          </cell>
          <cell r="B180" t="str">
            <v>06</v>
          </cell>
        </row>
        <row r="181">
          <cell r="A181" t="str">
            <v>130000000009</v>
          </cell>
          <cell r="B181" t="str">
            <v>05</v>
          </cell>
        </row>
        <row r="182">
          <cell r="A182" t="str">
            <v>130000000010</v>
          </cell>
          <cell r="B182" t="str">
            <v>05</v>
          </cell>
        </row>
        <row r="183">
          <cell r="A183" t="str">
            <v>130000000011</v>
          </cell>
          <cell r="B183" t="str">
            <v>08</v>
          </cell>
        </row>
        <row r="184">
          <cell r="A184" t="str">
            <v>130000000012</v>
          </cell>
          <cell r="B184" t="str">
            <v>06</v>
          </cell>
        </row>
        <row r="185">
          <cell r="A185" t="str">
            <v>130000000013</v>
          </cell>
          <cell r="B185" t="str">
            <v>06</v>
          </cell>
        </row>
        <row r="186">
          <cell r="A186" t="str">
            <v>130000000014</v>
          </cell>
          <cell r="B186" t="str">
            <v>08</v>
          </cell>
        </row>
        <row r="187">
          <cell r="A187" t="str">
            <v>130000000015</v>
          </cell>
          <cell r="B187" t="str">
            <v>05</v>
          </cell>
        </row>
        <row r="188">
          <cell r="A188" t="str">
            <v>130000000016</v>
          </cell>
          <cell r="B188" t="str">
            <v>07</v>
          </cell>
        </row>
        <row r="189">
          <cell r="A189" t="str">
            <v>130000000017</v>
          </cell>
          <cell r="B189" t="str">
            <v>10</v>
          </cell>
        </row>
        <row r="190">
          <cell r="A190" t="str">
            <v>130000000018</v>
          </cell>
          <cell r="B190" t="str">
            <v>08</v>
          </cell>
        </row>
        <row r="191">
          <cell r="A191" t="str">
            <v>130000000019</v>
          </cell>
          <cell r="B191" t="str">
            <v>04</v>
          </cell>
        </row>
        <row r="192">
          <cell r="A192" t="str">
            <v>130000000020</v>
          </cell>
          <cell r="B192" t="str">
            <v>08</v>
          </cell>
        </row>
        <row r="193">
          <cell r="A193" t="str">
            <v>130000000021</v>
          </cell>
          <cell r="B193" t="str">
            <v>08</v>
          </cell>
        </row>
        <row r="194">
          <cell r="A194" t="str">
            <v>130000000022</v>
          </cell>
          <cell r="B194" t="str">
            <v>06</v>
          </cell>
        </row>
        <row r="195">
          <cell r="A195" t="str">
            <v>130000000023</v>
          </cell>
          <cell r="B195" t="str">
            <v>06</v>
          </cell>
        </row>
        <row r="196">
          <cell r="A196" t="str">
            <v>130000000024</v>
          </cell>
          <cell r="B196" t="str">
            <v>06</v>
          </cell>
        </row>
        <row r="197">
          <cell r="A197" t="str">
            <v>130000000025</v>
          </cell>
          <cell r="B197" t="str">
            <v>06</v>
          </cell>
        </row>
        <row r="198">
          <cell r="A198" t="str">
            <v>130000000026</v>
          </cell>
          <cell r="B198" t="str">
            <v>07</v>
          </cell>
        </row>
        <row r="199">
          <cell r="A199" t="str">
            <v>130000000027</v>
          </cell>
          <cell r="B199" t="str">
            <v>04</v>
          </cell>
        </row>
        <row r="200">
          <cell r="A200" t="str">
            <v>130000000028</v>
          </cell>
          <cell r="B200" t="str">
            <v>07</v>
          </cell>
        </row>
        <row r="201">
          <cell r="A201" t="str">
            <v>130000000029</v>
          </cell>
          <cell r="B201" t="str">
            <v>06</v>
          </cell>
        </row>
        <row r="202">
          <cell r="A202" t="str">
            <v>130000000030</v>
          </cell>
          <cell r="B202" t="str">
            <v>08</v>
          </cell>
        </row>
        <row r="203">
          <cell r="A203" t="str">
            <v>130000000031</v>
          </cell>
          <cell r="B203" t="str">
            <v>10</v>
          </cell>
        </row>
        <row r="204">
          <cell r="A204" t="str">
            <v>130000000032</v>
          </cell>
          <cell r="B204" t="str">
            <v>06</v>
          </cell>
        </row>
        <row r="205">
          <cell r="A205" t="str">
            <v>130000000033</v>
          </cell>
          <cell r="B205" t="str">
            <v>06</v>
          </cell>
        </row>
        <row r="206">
          <cell r="A206" t="str">
            <v>130000000034</v>
          </cell>
          <cell r="B206" t="str">
            <v>06</v>
          </cell>
        </row>
        <row r="207">
          <cell r="A207" t="str">
            <v>130000000035</v>
          </cell>
          <cell r="B207" t="str">
            <v>04</v>
          </cell>
        </row>
        <row r="208">
          <cell r="A208" t="str">
            <v>130000000036</v>
          </cell>
          <cell r="B208" t="str">
            <v>04</v>
          </cell>
        </row>
        <row r="209">
          <cell r="A209" t="str">
            <v>130000000037</v>
          </cell>
          <cell r="B209" t="str">
            <v>04</v>
          </cell>
        </row>
        <row r="210">
          <cell r="A210" t="str">
            <v>130000000038</v>
          </cell>
          <cell r="B210" t="str">
            <v>04</v>
          </cell>
        </row>
        <row r="211">
          <cell r="A211" t="str">
            <v>130000000039</v>
          </cell>
          <cell r="B211" t="str">
            <v>04</v>
          </cell>
        </row>
        <row r="212">
          <cell r="A212" t="str">
            <v>130000000040</v>
          </cell>
          <cell r="B212" t="str">
            <v>07</v>
          </cell>
        </row>
        <row r="213">
          <cell r="A213" t="str">
            <v>130000000041</v>
          </cell>
          <cell r="B213" t="str">
            <v>04</v>
          </cell>
        </row>
        <row r="214">
          <cell r="A214" t="str">
            <v>130000000042</v>
          </cell>
          <cell r="B214" t="str">
            <v>06</v>
          </cell>
        </row>
        <row r="215">
          <cell r="A215" t="str">
            <v>140000000000</v>
          </cell>
          <cell r="B215" t="str">
            <v>04</v>
          </cell>
        </row>
        <row r="216">
          <cell r="A216" t="str">
            <v>140000000001</v>
          </cell>
          <cell r="B216" t="str">
            <v>06</v>
          </cell>
        </row>
        <row r="217">
          <cell r="A217" t="str">
            <v>140000000002</v>
          </cell>
          <cell r="B217" t="str">
            <v>06</v>
          </cell>
        </row>
        <row r="218">
          <cell r="A218" t="str">
            <v>140000000003</v>
          </cell>
          <cell r="B218" t="str">
            <v>06</v>
          </cell>
        </row>
        <row r="219">
          <cell r="A219" t="str">
            <v>140000000004</v>
          </cell>
          <cell r="B219" t="str">
            <v>06</v>
          </cell>
        </row>
        <row r="220">
          <cell r="A220" t="str">
            <v>140000000005</v>
          </cell>
          <cell r="B220" t="str">
            <v>06</v>
          </cell>
        </row>
        <row r="221">
          <cell r="A221" t="str">
            <v>140000000006</v>
          </cell>
          <cell r="B221" t="str">
            <v>07</v>
          </cell>
        </row>
        <row r="222">
          <cell r="A222" t="str">
            <v>140000000007</v>
          </cell>
          <cell r="B222" t="str">
            <v>06</v>
          </cell>
        </row>
        <row r="223">
          <cell r="A223" t="str">
            <v>140000000008</v>
          </cell>
          <cell r="B223" t="str">
            <v>06</v>
          </cell>
        </row>
        <row r="224">
          <cell r="A224" t="str">
            <v>140000000009</v>
          </cell>
          <cell r="B224" t="str">
            <v>07</v>
          </cell>
        </row>
        <row r="225">
          <cell r="A225" t="str">
            <v>140000000010</v>
          </cell>
          <cell r="B225" t="str">
            <v>07</v>
          </cell>
        </row>
        <row r="226">
          <cell r="A226" t="str">
            <v>140000000011</v>
          </cell>
          <cell r="B226" t="str">
            <v>07</v>
          </cell>
        </row>
        <row r="227">
          <cell r="A227" t="str">
            <v>140000000012</v>
          </cell>
          <cell r="B227" t="str">
            <v>10</v>
          </cell>
        </row>
        <row r="228">
          <cell r="A228" t="str">
            <v>140000000013</v>
          </cell>
          <cell r="B228" t="str">
            <v>07</v>
          </cell>
        </row>
        <row r="229">
          <cell r="A229" t="str">
            <v>140000000014</v>
          </cell>
          <cell r="B229" t="str">
            <v>06</v>
          </cell>
        </row>
        <row r="230">
          <cell r="A230" t="str">
            <v>140000000015</v>
          </cell>
          <cell r="B230" t="str">
            <v>06</v>
          </cell>
        </row>
        <row r="231">
          <cell r="A231" t="str">
            <v>140000000016</v>
          </cell>
          <cell r="B231" t="str">
            <v>06</v>
          </cell>
        </row>
        <row r="232">
          <cell r="A232" t="str">
            <v>140000000017</v>
          </cell>
          <cell r="B232" t="str">
            <v>06</v>
          </cell>
        </row>
        <row r="233">
          <cell r="A233" t="str">
            <v>140000000018</v>
          </cell>
          <cell r="B233" t="str">
            <v>07</v>
          </cell>
        </row>
        <row r="234">
          <cell r="A234" t="str">
            <v>140000000019</v>
          </cell>
          <cell r="B234" t="str">
            <v>07</v>
          </cell>
        </row>
        <row r="235">
          <cell r="A235" t="str">
            <v>140000000020</v>
          </cell>
          <cell r="B235" t="str">
            <v>07</v>
          </cell>
        </row>
        <row r="236">
          <cell r="A236" t="str">
            <v>140000000021</v>
          </cell>
          <cell r="B236" t="str">
            <v>07</v>
          </cell>
        </row>
        <row r="237">
          <cell r="A237" t="str">
            <v>140000000022</v>
          </cell>
          <cell r="B237" t="str">
            <v>06</v>
          </cell>
        </row>
        <row r="238">
          <cell r="A238" t="str">
            <v>140000000023</v>
          </cell>
          <cell r="B238" t="str">
            <v>07</v>
          </cell>
        </row>
        <row r="239">
          <cell r="A239" t="str">
            <v>140000000024</v>
          </cell>
          <cell r="B239" t="str">
            <v>07</v>
          </cell>
        </row>
        <row r="240">
          <cell r="A240" t="str">
            <v>140000000025</v>
          </cell>
          <cell r="B240" t="str">
            <v>07</v>
          </cell>
        </row>
        <row r="241">
          <cell r="A241" t="str">
            <v>140000000026</v>
          </cell>
          <cell r="B241" t="str">
            <v>06</v>
          </cell>
        </row>
        <row r="242">
          <cell r="A242" t="str">
            <v>140000000027</v>
          </cell>
          <cell r="B242" t="str">
            <v>06</v>
          </cell>
        </row>
        <row r="243">
          <cell r="A243" t="str">
            <v>140000000028</v>
          </cell>
          <cell r="B243" t="str">
            <v>06</v>
          </cell>
        </row>
        <row r="244">
          <cell r="A244" t="str">
            <v>140000000029</v>
          </cell>
          <cell r="B244" t="str">
            <v>07</v>
          </cell>
        </row>
        <row r="245">
          <cell r="A245" t="str">
            <v>140000000030</v>
          </cell>
          <cell r="B245" t="str">
            <v>06</v>
          </cell>
        </row>
        <row r="246">
          <cell r="A246" t="str">
            <v>140000000031</v>
          </cell>
          <cell r="B246" t="str">
            <v>06</v>
          </cell>
        </row>
        <row r="247">
          <cell r="A247" t="str">
            <v>140000000032</v>
          </cell>
          <cell r="B247" t="str">
            <v>07</v>
          </cell>
        </row>
        <row r="248">
          <cell r="A248" t="str">
            <v>140000000033</v>
          </cell>
          <cell r="B248" t="str">
            <v>07</v>
          </cell>
        </row>
        <row r="249">
          <cell r="A249" t="str">
            <v>140000000034</v>
          </cell>
          <cell r="B249" t="str">
            <v>07</v>
          </cell>
        </row>
        <row r="250">
          <cell r="A250" t="str">
            <v>140000000035</v>
          </cell>
          <cell r="B250" t="str">
            <v>06</v>
          </cell>
        </row>
        <row r="251">
          <cell r="A251" t="str">
            <v>140000000036</v>
          </cell>
          <cell r="B251" t="str">
            <v>05</v>
          </cell>
        </row>
        <row r="252">
          <cell r="A252" t="str">
            <v>140000000037</v>
          </cell>
          <cell r="B252" t="str">
            <v>06</v>
          </cell>
        </row>
        <row r="253">
          <cell r="A253" t="str">
            <v>140000000038</v>
          </cell>
          <cell r="B253" t="str">
            <v>04</v>
          </cell>
        </row>
        <row r="254">
          <cell r="A254" t="str">
            <v>140000000039</v>
          </cell>
          <cell r="B254" t="str">
            <v>06</v>
          </cell>
        </row>
        <row r="255">
          <cell r="A255" t="str">
            <v>140000000040</v>
          </cell>
          <cell r="B255" t="str">
            <v>07</v>
          </cell>
        </row>
        <row r="256">
          <cell r="A256" t="str">
            <v>140000000041</v>
          </cell>
          <cell r="B256" t="str">
            <v>06</v>
          </cell>
        </row>
        <row r="257">
          <cell r="A257" t="str">
            <v>140000000042</v>
          </cell>
          <cell r="B257" t="str">
            <v>07</v>
          </cell>
        </row>
        <row r="258">
          <cell r="A258" t="str">
            <v>140000000043</v>
          </cell>
          <cell r="B258" t="str">
            <v>07</v>
          </cell>
        </row>
        <row r="259">
          <cell r="A259" t="str">
            <v>140000000044</v>
          </cell>
          <cell r="B259" t="str">
            <v>07</v>
          </cell>
        </row>
        <row r="260">
          <cell r="A260" t="str">
            <v>140000000045</v>
          </cell>
          <cell r="B260" t="str">
            <v>06</v>
          </cell>
        </row>
        <row r="261">
          <cell r="A261" t="str">
            <v>140000000046</v>
          </cell>
          <cell r="B261" t="str">
            <v>06</v>
          </cell>
        </row>
        <row r="262">
          <cell r="A262" t="str">
            <v>140000000047</v>
          </cell>
          <cell r="B262" t="str">
            <v>07</v>
          </cell>
        </row>
        <row r="263">
          <cell r="A263" t="str">
            <v>140000000048</v>
          </cell>
          <cell r="B263" t="str">
            <v>06</v>
          </cell>
        </row>
        <row r="264">
          <cell r="A264" t="str">
            <v>140000000049</v>
          </cell>
          <cell r="B264" t="str">
            <v>06</v>
          </cell>
        </row>
        <row r="265">
          <cell r="A265" t="str">
            <v>140000000050</v>
          </cell>
          <cell r="B265" t="str">
            <v>06</v>
          </cell>
        </row>
        <row r="266">
          <cell r="A266" t="str">
            <v>140000000051</v>
          </cell>
          <cell r="B266" t="str">
            <v>06</v>
          </cell>
        </row>
        <row r="267">
          <cell r="A267" t="str">
            <v>140000000052</v>
          </cell>
          <cell r="B267" t="str">
            <v>06</v>
          </cell>
        </row>
        <row r="268">
          <cell r="A268" t="str">
            <v>140000000053</v>
          </cell>
          <cell r="B268" t="str">
            <v>03</v>
          </cell>
        </row>
        <row r="269">
          <cell r="A269" t="str">
            <v>140000000054</v>
          </cell>
          <cell r="B269" t="str">
            <v>06</v>
          </cell>
        </row>
        <row r="270">
          <cell r="A270" t="str">
            <v>140000000055</v>
          </cell>
          <cell r="B270" t="str">
            <v>06</v>
          </cell>
        </row>
        <row r="271">
          <cell r="A271" t="str">
            <v>140000000056</v>
          </cell>
          <cell r="B271" t="str">
            <v>05</v>
          </cell>
        </row>
        <row r="272">
          <cell r="A272" t="str">
            <v>140000000057</v>
          </cell>
          <cell r="B272" t="str">
            <v>07</v>
          </cell>
        </row>
        <row r="273">
          <cell r="A273" t="str">
            <v>140000000058</v>
          </cell>
          <cell r="B273" t="str">
            <v>07</v>
          </cell>
        </row>
        <row r="274">
          <cell r="A274" t="str">
            <v>140000000059</v>
          </cell>
          <cell r="B274" t="str">
            <v>06</v>
          </cell>
        </row>
        <row r="275">
          <cell r="A275" t="str">
            <v>140000000060</v>
          </cell>
          <cell r="B275" t="str">
            <v>06</v>
          </cell>
        </row>
        <row r="276">
          <cell r="A276" t="str">
            <v>140000000061</v>
          </cell>
          <cell r="B276" t="str">
            <v>06</v>
          </cell>
        </row>
        <row r="277">
          <cell r="A277" t="str">
            <v>140000000062</v>
          </cell>
          <cell r="B277" t="str">
            <v>06</v>
          </cell>
        </row>
        <row r="278">
          <cell r="A278" t="str">
            <v>140000000063</v>
          </cell>
          <cell r="B278" t="str">
            <v>06</v>
          </cell>
        </row>
        <row r="279">
          <cell r="A279" t="str">
            <v>140000000064</v>
          </cell>
          <cell r="B279" t="str">
            <v>07</v>
          </cell>
        </row>
        <row r="280">
          <cell r="A280" t="str">
            <v>140000000065</v>
          </cell>
          <cell r="B280" t="str">
            <v>07</v>
          </cell>
        </row>
        <row r="281">
          <cell r="A281" t="str">
            <v>140000000066</v>
          </cell>
          <cell r="B281" t="str">
            <v>06</v>
          </cell>
        </row>
        <row r="282">
          <cell r="A282" t="str">
            <v>140000000067</v>
          </cell>
          <cell r="B282" t="str">
            <v>06</v>
          </cell>
        </row>
        <row r="283">
          <cell r="A283" t="str">
            <v>140000000068</v>
          </cell>
          <cell r="B283" t="str">
            <v>06</v>
          </cell>
        </row>
        <row r="284">
          <cell r="A284" t="str">
            <v>140000000069</v>
          </cell>
          <cell r="B284" t="str">
            <v>06</v>
          </cell>
        </row>
        <row r="285">
          <cell r="A285" t="str">
            <v>140000000070</v>
          </cell>
          <cell r="B285" t="str">
            <v>06</v>
          </cell>
        </row>
        <row r="286">
          <cell r="A286" t="str">
            <v>140000000071</v>
          </cell>
          <cell r="B286" t="str">
            <v>07</v>
          </cell>
        </row>
        <row r="287">
          <cell r="A287" t="str">
            <v>140000000072</v>
          </cell>
          <cell r="B287" t="str">
            <v>07</v>
          </cell>
        </row>
        <row r="288">
          <cell r="A288" t="str">
            <v>140000000073</v>
          </cell>
          <cell r="B288" t="str">
            <v>07</v>
          </cell>
        </row>
        <row r="289">
          <cell r="A289" t="str">
            <v>140000000074</v>
          </cell>
          <cell r="B289" t="str">
            <v>04</v>
          </cell>
        </row>
        <row r="290">
          <cell r="A290" t="str">
            <v>140000000075</v>
          </cell>
          <cell r="B290" t="str">
            <v>04</v>
          </cell>
        </row>
        <row r="291">
          <cell r="A291" t="str">
            <v>140000000076</v>
          </cell>
          <cell r="B291" t="str">
            <v>07</v>
          </cell>
        </row>
        <row r="292">
          <cell r="A292" t="str">
            <v>140000000077</v>
          </cell>
          <cell r="B292" t="str">
            <v>07</v>
          </cell>
        </row>
        <row r="293">
          <cell r="A293" t="str">
            <v>140000000078</v>
          </cell>
          <cell r="B293" t="str">
            <v>07</v>
          </cell>
        </row>
        <row r="294">
          <cell r="A294" t="str">
            <v>140000000079</v>
          </cell>
          <cell r="B294" t="str">
            <v>07</v>
          </cell>
        </row>
        <row r="295">
          <cell r="A295" t="str">
            <v>140000000080</v>
          </cell>
          <cell r="B295" t="str">
            <v>06</v>
          </cell>
        </row>
        <row r="296">
          <cell r="A296" t="str">
            <v>140000000081</v>
          </cell>
          <cell r="B296" t="str">
            <v>04</v>
          </cell>
        </row>
        <row r="297">
          <cell r="A297" t="str">
            <v>140000000082</v>
          </cell>
          <cell r="B297" t="str">
            <v>04</v>
          </cell>
        </row>
        <row r="298">
          <cell r="A298" t="str">
            <v>140000000083</v>
          </cell>
          <cell r="B298" t="str">
            <v>07</v>
          </cell>
        </row>
        <row r="299">
          <cell r="A299" t="str">
            <v>140000000084</v>
          </cell>
          <cell r="B299" t="str">
            <v>09</v>
          </cell>
        </row>
        <row r="300">
          <cell r="A300" t="str">
            <v>140000000085</v>
          </cell>
          <cell r="B300" t="str">
            <v>09</v>
          </cell>
        </row>
        <row r="301">
          <cell r="A301" t="str">
            <v>140000000086</v>
          </cell>
          <cell r="B301" t="str">
            <v>09</v>
          </cell>
        </row>
        <row r="302">
          <cell r="A302" t="str">
            <v>140000000087</v>
          </cell>
          <cell r="B302" t="str">
            <v>09</v>
          </cell>
        </row>
        <row r="303">
          <cell r="A303" t="str">
            <v>140000000088</v>
          </cell>
          <cell r="B303" t="str">
            <v>09</v>
          </cell>
        </row>
        <row r="304">
          <cell r="A304" t="str">
            <v>140000000089</v>
          </cell>
          <cell r="B304" t="str">
            <v>09</v>
          </cell>
        </row>
        <row r="305">
          <cell r="A305" t="str">
            <v>140000000090</v>
          </cell>
          <cell r="B305" t="str">
            <v>07</v>
          </cell>
        </row>
        <row r="306">
          <cell r="A306" t="str">
            <v>140000000091</v>
          </cell>
          <cell r="B306" t="str">
            <v>09</v>
          </cell>
        </row>
        <row r="307">
          <cell r="A307" t="str">
            <v>140000000092</v>
          </cell>
          <cell r="B307" t="str">
            <v>09</v>
          </cell>
        </row>
        <row r="308">
          <cell r="A308" t="str">
            <v>140000000093</v>
          </cell>
          <cell r="B308" t="str">
            <v>07</v>
          </cell>
        </row>
        <row r="309">
          <cell r="A309" t="str">
            <v>140000000094</v>
          </cell>
          <cell r="B309" t="str">
            <v>07</v>
          </cell>
        </row>
        <row r="310">
          <cell r="A310" t="str">
            <v>140000000095</v>
          </cell>
          <cell r="B310" t="str">
            <v>05</v>
          </cell>
        </row>
        <row r="311">
          <cell r="A311" t="str">
            <v>140000000096</v>
          </cell>
          <cell r="B311" t="str">
            <v>05</v>
          </cell>
        </row>
        <row r="312">
          <cell r="A312" t="str">
            <v>140000000097</v>
          </cell>
          <cell r="B312" t="str">
            <v>06</v>
          </cell>
        </row>
        <row r="313">
          <cell r="A313" t="str">
            <v>140000000098</v>
          </cell>
          <cell r="B313" t="str">
            <v>06</v>
          </cell>
        </row>
        <row r="314">
          <cell r="A314" t="str">
            <v>140000000099</v>
          </cell>
          <cell r="B314" t="str">
            <v>06</v>
          </cell>
        </row>
        <row r="315">
          <cell r="A315" t="str">
            <v>140000000100</v>
          </cell>
          <cell r="B315" t="str">
            <v>06</v>
          </cell>
        </row>
        <row r="316">
          <cell r="A316" t="str">
            <v>140000000101</v>
          </cell>
          <cell r="B316" t="str">
            <v>06</v>
          </cell>
        </row>
        <row r="317">
          <cell r="A317" t="str">
            <v>140000000102</v>
          </cell>
          <cell r="B317" t="str">
            <v>09</v>
          </cell>
        </row>
        <row r="318">
          <cell r="A318" t="str">
            <v>141000000000</v>
          </cell>
          <cell r="B318" t="str">
            <v>04</v>
          </cell>
        </row>
        <row r="319">
          <cell r="A319" t="str">
            <v>141000000001</v>
          </cell>
          <cell r="B319" t="str">
            <v>07</v>
          </cell>
        </row>
        <row r="320">
          <cell r="A320" t="str">
            <v>141000000002</v>
          </cell>
          <cell r="B320" t="str">
            <v>07</v>
          </cell>
        </row>
        <row r="321">
          <cell r="A321" t="str">
            <v>141000000003</v>
          </cell>
          <cell r="B321" t="str">
            <v>03</v>
          </cell>
        </row>
        <row r="322">
          <cell r="A322" t="str">
            <v>141000000004</v>
          </cell>
          <cell r="B322" t="str">
            <v>07</v>
          </cell>
        </row>
        <row r="323">
          <cell r="A323" t="str">
            <v>141000000005</v>
          </cell>
          <cell r="B323" t="str">
            <v>07</v>
          </cell>
        </row>
        <row r="324">
          <cell r="A324" t="str">
            <v>141000000006</v>
          </cell>
          <cell r="B324" t="str">
            <v>07</v>
          </cell>
        </row>
        <row r="325">
          <cell r="A325" t="str">
            <v>141000000007</v>
          </cell>
          <cell r="B325" t="str">
            <v>07</v>
          </cell>
        </row>
        <row r="326">
          <cell r="A326" t="str">
            <v>141000000008</v>
          </cell>
          <cell r="B326" t="str">
            <v>07</v>
          </cell>
        </row>
        <row r="327">
          <cell r="A327" t="str">
            <v>141000000009</v>
          </cell>
          <cell r="B327" t="str">
            <v>04</v>
          </cell>
        </row>
        <row r="328">
          <cell r="A328" t="str">
            <v>141000000010</v>
          </cell>
          <cell r="B328" t="str">
            <v>07</v>
          </cell>
        </row>
        <row r="329">
          <cell r="A329" t="str">
            <v>141000000011</v>
          </cell>
          <cell r="B329" t="str">
            <v>07</v>
          </cell>
        </row>
        <row r="330">
          <cell r="A330" t="str">
            <v>141000000012</v>
          </cell>
          <cell r="B330" t="str">
            <v>07</v>
          </cell>
        </row>
        <row r="331">
          <cell r="A331" t="str">
            <v>141000000013</v>
          </cell>
          <cell r="B331" t="str">
            <v>07</v>
          </cell>
        </row>
        <row r="332">
          <cell r="A332" t="str">
            <v>141000000014</v>
          </cell>
          <cell r="B332" t="str">
            <v>07</v>
          </cell>
        </row>
        <row r="333">
          <cell r="A333" t="str">
            <v>141000000015</v>
          </cell>
          <cell r="B333" t="str">
            <v>04</v>
          </cell>
        </row>
        <row r="334">
          <cell r="A334" t="str">
            <v>141000000016</v>
          </cell>
          <cell r="B334" t="str">
            <v>06</v>
          </cell>
        </row>
        <row r="335">
          <cell r="A335" t="str">
            <v>141000000017</v>
          </cell>
          <cell r="B335" t="str">
            <v>03</v>
          </cell>
        </row>
        <row r="336">
          <cell r="A336" t="str">
            <v>141000000018</v>
          </cell>
          <cell r="B336" t="str">
            <v>05</v>
          </cell>
        </row>
        <row r="337">
          <cell r="A337" t="str">
            <v>141000000019</v>
          </cell>
          <cell r="B337" t="str">
            <v>05</v>
          </cell>
        </row>
        <row r="338">
          <cell r="A338" t="str">
            <v>141000000020</v>
          </cell>
          <cell r="B338" t="str">
            <v>06</v>
          </cell>
        </row>
        <row r="339">
          <cell r="A339" t="str">
            <v>141000000021</v>
          </cell>
          <cell r="B339" t="str">
            <v>06</v>
          </cell>
        </row>
        <row r="340">
          <cell r="A340" t="str">
            <v>141000000022</v>
          </cell>
          <cell r="B340" t="str">
            <v>09</v>
          </cell>
        </row>
        <row r="341">
          <cell r="A341" t="str">
            <v>141000000023</v>
          </cell>
          <cell r="B341" t="str">
            <v>05</v>
          </cell>
        </row>
        <row r="342">
          <cell r="A342" t="str">
            <v>141000000024</v>
          </cell>
          <cell r="B342" t="str">
            <v>07</v>
          </cell>
        </row>
        <row r="343">
          <cell r="A343" t="str">
            <v>141000000025</v>
          </cell>
          <cell r="B343" t="str">
            <v>05</v>
          </cell>
        </row>
        <row r="344">
          <cell r="A344" t="str">
            <v>141000000026</v>
          </cell>
          <cell r="B344" t="str">
            <v>04</v>
          </cell>
        </row>
        <row r="345">
          <cell r="A345" t="str">
            <v>141000000027</v>
          </cell>
          <cell r="B345" t="str">
            <v>07</v>
          </cell>
        </row>
        <row r="346">
          <cell r="A346" t="str">
            <v>141000000028</v>
          </cell>
          <cell r="B346" t="str">
            <v>07</v>
          </cell>
        </row>
        <row r="347">
          <cell r="A347" t="str">
            <v>141000000029</v>
          </cell>
          <cell r="B347" t="str">
            <v>07</v>
          </cell>
        </row>
        <row r="348">
          <cell r="A348" t="str">
            <v>141000000030</v>
          </cell>
          <cell r="B348" t="str">
            <v>06</v>
          </cell>
        </row>
        <row r="349">
          <cell r="A349" t="str">
            <v>141000000031</v>
          </cell>
          <cell r="B349" t="str">
            <v>05</v>
          </cell>
        </row>
        <row r="350">
          <cell r="A350" t="str">
            <v>141000000032</v>
          </cell>
          <cell r="B350" t="str">
            <v>07</v>
          </cell>
        </row>
        <row r="351">
          <cell r="A351" t="str">
            <v>141000000033</v>
          </cell>
          <cell r="B351" t="str">
            <v>07</v>
          </cell>
        </row>
        <row r="352">
          <cell r="A352" t="str">
            <v>141000000034</v>
          </cell>
          <cell r="B352" t="str">
            <v>05</v>
          </cell>
        </row>
        <row r="353">
          <cell r="A353" t="str">
            <v>141000000035</v>
          </cell>
          <cell r="B353" t="str">
            <v>07</v>
          </cell>
        </row>
        <row r="354">
          <cell r="A354" t="str">
            <v>141000000036</v>
          </cell>
          <cell r="B354" t="str">
            <v>05</v>
          </cell>
        </row>
        <row r="355">
          <cell r="A355" t="str">
            <v>141000000037</v>
          </cell>
          <cell r="B355" t="str">
            <v>04</v>
          </cell>
        </row>
        <row r="356">
          <cell r="A356" t="str">
            <v>141000000038</v>
          </cell>
          <cell r="B356" t="str">
            <v>05</v>
          </cell>
        </row>
        <row r="357">
          <cell r="A357" t="str">
            <v>141000000039</v>
          </cell>
          <cell r="B357" t="str">
            <v>06</v>
          </cell>
        </row>
        <row r="358">
          <cell r="A358" t="str">
            <v>141000000040</v>
          </cell>
          <cell r="B358" t="str">
            <v>06</v>
          </cell>
        </row>
        <row r="359">
          <cell r="A359" t="str">
            <v>141000000041</v>
          </cell>
          <cell r="B359" t="str">
            <v>06</v>
          </cell>
        </row>
        <row r="360">
          <cell r="A360" t="str">
            <v>141000000042</v>
          </cell>
          <cell r="B360" t="str">
            <v>06</v>
          </cell>
        </row>
        <row r="361">
          <cell r="A361" t="str">
            <v>141000000043</v>
          </cell>
          <cell r="B361" t="str">
            <v>04</v>
          </cell>
        </row>
        <row r="362">
          <cell r="A362" t="str">
            <v>141000000044</v>
          </cell>
          <cell r="B362" t="str">
            <v>04</v>
          </cell>
        </row>
        <row r="363">
          <cell r="A363" t="str">
            <v>141000000045</v>
          </cell>
          <cell r="B363" t="str">
            <v>06</v>
          </cell>
        </row>
        <row r="364">
          <cell r="A364" t="str">
            <v>141000000046</v>
          </cell>
          <cell r="B364" t="str">
            <v>06</v>
          </cell>
        </row>
        <row r="365">
          <cell r="A365" t="str">
            <v>141000000047</v>
          </cell>
          <cell r="B365" t="str">
            <v>07</v>
          </cell>
        </row>
        <row r="366">
          <cell r="A366" t="str">
            <v>141000000048</v>
          </cell>
          <cell r="B366" t="str">
            <v>06</v>
          </cell>
        </row>
        <row r="367">
          <cell r="A367" t="str">
            <v>141000000049</v>
          </cell>
          <cell r="B367" t="str">
            <v>06</v>
          </cell>
        </row>
        <row r="368">
          <cell r="A368" t="str">
            <v>141000000050</v>
          </cell>
          <cell r="B368" t="str">
            <v>06</v>
          </cell>
        </row>
        <row r="369">
          <cell r="A369" t="str">
            <v>141000000051</v>
          </cell>
          <cell r="B369" t="str">
            <v>06</v>
          </cell>
        </row>
        <row r="370">
          <cell r="A370" t="str">
            <v>141000000052</v>
          </cell>
          <cell r="B370" t="str">
            <v>06</v>
          </cell>
        </row>
        <row r="371">
          <cell r="A371" t="str">
            <v>141000000053</v>
          </cell>
          <cell r="B371" t="str">
            <v>06</v>
          </cell>
        </row>
        <row r="372">
          <cell r="A372" t="str">
            <v>141000000054</v>
          </cell>
          <cell r="B372" t="str">
            <v>06</v>
          </cell>
        </row>
        <row r="373">
          <cell r="A373" t="str">
            <v>141000000055</v>
          </cell>
          <cell r="B373" t="str">
            <v>04</v>
          </cell>
        </row>
        <row r="374">
          <cell r="A374" t="str">
            <v>141000000056</v>
          </cell>
          <cell r="B374" t="str">
            <v>05</v>
          </cell>
        </row>
        <row r="375">
          <cell r="A375" t="str">
            <v>141000000057</v>
          </cell>
          <cell r="B375" t="str">
            <v>04</v>
          </cell>
        </row>
        <row r="376">
          <cell r="A376" t="str">
            <v>141000000058</v>
          </cell>
          <cell r="B376" t="str">
            <v>04</v>
          </cell>
        </row>
        <row r="377">
          <cell r="A377" t="str">
            <v>141000000059</v>
          </cell>
          <cell r="B377" t="str">
            <v>04</v>
          </cell>
        </row>
        <row r="378">
          <cell r="A378" t="str">
            <v>141000000060</v>
          </cell>
          <cell r="B378" t="str">
            <v>05</v>
          </cell>
        </row>
        <row r="379">
          <cell r="A379" t="str">
            <v>141000000061</v>
          </cell>
          <cell r="B379" t="str">
            <v>05</v>
          </cell>
        </row>
        <row r="380">
          <cell r="A380" t="str">
            <v>141000000062</v>
          </cell>
          <cell r="B380" t="str">
            <v>04</v>
          </cell>
        </row>
        <row r="381">
          <cell r="A381" t="str">
            <v>141000000063</v>
          </cell>
          <cell r="B381" t="str">
            <v>04</v>
          </cell>
        </row>
        <row r="382">
          <cell r="A382" t="str">
            <v>141000000064</v>
          </cell>
          <cell r="B382" t="str">
            <v>05</v>
          </cell>
        </row>
        <row r="383">
          <cell r="A383" t="str">
            <v>141000000065</v>
          </cell>
          <cell r="B383" t="str">
            <v>06</v>
          </cell>
        </row>
        <row r="384">
          <cell r="A384" t="str">
            <v>141000000066</v>
          </cell>
          <cell r="B384" t="str">
            <v>05</v>
          </cell>
        </row>
        <row r="385">
          <cell r="A385" t="str">
            <v>141000000067</v>
          </cell>
          <cell r="B385" t="str">
            <v>04</v>
          </cell>
        </row>
        <row r="386">
          <cell r="A386" t="str">
            <v>141000000068</v>
          </cell>
          <cell r="B386" t="str">
            <v>07</v>
          </cell>
        </row>
        <row r="387">
          <cell r="A387" t="str">
            <v>141000000069</v>
          </cell>
          <cell r="B387" t="str">
            <v>05</v>
          </cell>
        </row>
        <row r="388">
          <cell r="A388" t="str">
            <v>141000000070</v>
          </cell>
          <cell r="B388" t="str">
            <v>07</v>
          </cell>
        </row>
        <row r="389">
          <cell r="A389" t="str">
            <v>141000000071</v>
          </cell>
          <cell r="B389" t="str">
            <v>07</v>
          </cell>
        </row>
        <row r="390">
          <cell r="A390" t="str">
            <v>141000000072</v>
          </cell>
          <cell r="B390" t="str">
            <v>04</v>
          </cell>
        </row>
        <row r="391">
          <cell r="A391" t="str">
            <v>141000000073</v>
          </cell>
          <cell r="B391" t="str">
            <v>02</v>
          </cell>
        </row>
        <row r="392">
          <cell r="A392" t="str">
            <v>141000000074</v>
          </cell>
          <cell r="B392" t="str">
            <v>04</v>
          </cell>
        </row>
        <row r="393">
          <cell r="A393" t="str">
            <v>141000000075</v>
          </cell>
          <cell r="B393" t="str">
            <v>06</v>
          </cell>
        </row>
        <row r="394">
          <cell r="A394" t="str">
            <v>141000000076</v>
          </cell>
          <cell r="B394" t="str">
            <v>04</v>
          </cell>
        </row>
        <row r="395">
          <cell r="A395" t="str">
            <v>141000000077</v>
          </cell>
          <cell r="B395" t="str">
            <v>05</v>
          </cell>
        </row>
        <row r="396">
          <cell r="A396" t="str">
            <v>141000000078</v>
          </cell>
          <cell r="B396" t="str">
            <v>04</v>
          </cell>
        </row>
        <row r="397">
          <cell r="A397" t="str">
            <v>141000000079</v>
          </cell>
          <cell r="B397" t="str">
            <v>05</v>
          </cell>
        </row>
        <row r="398">
          <cell r="A398" t="str">
            <v>141000000080</v>
          </cell>
          <cell r="B398" t="str">
            <v>07</v>
          </cell>
        </row>
        <row r="399">
          <cell r="A399" t="str">
            <v>141000000081</v>
          </cell>
          <cell r="B399" t="str">
            <v>04</v>
          </cell>
        </row>
        <row r="400">
          <cell r="A400" t="str">
            <v>141000000082</v>
          </cell>
          <cell r="B400" t="str">
            <v>07</v>
          </cell>
        </row>
        <row r="401">
          <cell r="A401" t="str">
            <v>141000000083</v>
          </cell>
          <cell r="B401" t="str">
            <v>04</v>
          </cell>
        </row>
        <row r="402">
          <cell r="A402" t="str">
            <v>141000000084</v>
          </cell>
          <cell r="B402" t="str">
            <v>04</v>
          </cell>
        </row>
        <row r="403">
          <cell r="A403" t="str">
            <v>141000000085</v>
          </cell>
          <cell r="B403" t="str">
            <v>05</v>
          </cell>
        </row>
        <row r="404">
          <cell r="A404" t="str">
            <v>141000000086</v>
          </cell>
          <cell r="B404" t="str">
            <v>05</v>
          </cell>
        </row>
        <row r="405">
          <cell r="A405" t="str">
            <v>141000000087</v>
          </cell>
          <cell r="B405" t="str">
            <v>05</v>
          </cell>
        </row>
        <row r="406">
          <cell r="A406" t="str">
            <v>141000000088</v>
          </cell>
          <cell r="B406" t="str">
            <v>05</v>
          </cell>
        </row>
        <row r="407">
          <cell r="A407" t="str">
            <v>141000000089</v>
          </cell>
          <cell r="B407" t="str">
            <v>05</v>
          </cell>
        </row>
        <row r="408">
          <cell r="A408" t="str">
            <v>141000000090</v>
          </cell>
          <cell r="B408" t="str">
            <v>05</v>
          </cell>
        </row>
        <row r="409">
          <cell r="A409" t="str">
            <v>141000000091</v>
          </cell>
          <cell r="B409" t="str">
            <v>05</v>
          </cell>
        </row>
        <row r="410">
          <cell r="A410" t="str">
            <v>141000000092</v>
          </cell>
          <cell r="B410" t="str">
            <v>04</v>
          </cell>
        </row>
        <row r="411">
          <cell r="A411" t="str">
            <v>141000000093</v>
          </cell>
          <cell r="B411" t="str">
            <v>04</v>
          </cell>
        </row>
        <row r="412">
          <cell r="A412" t="str">
            <v>141000000094</v>
          </cell>
          <cell r="B412" t="str">
            <v>04</v>
          </cell>
        </row>
        <row r="413">
          <cell r="A413" t="str">
            <v>141000000095</v>
          </cell>
          <cell r="B413" t="str">
            <v>04</v>
          </cell>
        </row>
        <row r="414">
          <cell r="A414" t="str">
            <v>141000000096</v>
          </cell>
          <cell r="B414" t="str">
            <v>04</v>
          </cell>
        </row>
        <row r="415">
          <cell r="A415" t="str">
            <v>141000000097</v>
          </cell>
          <cell r="B415" t="str">
            <v>04</v>
          </cell>
        </row>
        <row r="416">
          <cell r="A416" t="str">
            <v>141000000098</v>
          </cell>
          <cell r="B416" t="str">
            <v>05</v>
          </cell>
        </row>
        <row r="417">
          <cell r="A417" t="str">
            <v>141000000099</v>
          </cell>
          <cell r="B417" t="str">
            <v>05</v>
          </cell>
        </row>
        <row r="418">
          <cell r="A418" t="str">
            <v>141000000100</v>
          </cell>
          <cell r="B418" t="str">
            <v>05</v>
          </cell>
        </row>
        <row r="419">
          <cell r="A419" t="str">
            <v>141000000101</v>
          </cell>
          <cell r="B419" t="str">
            <v>07</v>
          </cell>
        </row>
        <row r="420">
          <cell r="A420" t="str">
            <v>141000000102</v>
          </cell>
          <cell r="B420" t="str">
            <v>03</v>
          </cell>
        </row>
        <row r="421">
          <cell r="A421" t="str">
            <v>141000000103</v>
          </cell>
          <cell r="B421" t="str">
            <v>03</v>
          </cell>
        </row>
        <row r="422">
          <cell r="A422" t="str">
            <v>141000000104</v>
          </cell>
          <cell r="B422" t="str">
            <v>03</v>
          </cell>
        </row>
        <row r="423">
          <cell r="A423" t="str">
            <v>141000000105</v>
          </cell>
          <cell r="B423" t="str">
            <v>03</v>
          </cell>
        </row>
        <row r="424">
          <cell r="A424" t="str">
            <v>141000000106</v>
          </cell>
          <cell r="B424" t="str">
            <v>03</v>
          </cell>
        </row>
        <row r="425">
          <cell r="A425" t="str">
            <v>141000000107</v>
          </cell>
          <cell r="B425" t="str">
            <v>03</v>
          </cell>
        </row>
        <row r="426">
          <cell r="A426" t="str">
            <v>141000000108</v>
          </cell>
          <cell r="B426" t="str">
            <v>04</v>
          </cell>
        </row>
        <row r="427">
          <cell r="A427" t="str">
            <v>141000000109</v>
          </cell>
          <cell r="B427" t="str">
            <v>05</v>
          </cell>
        </row>
        <row r="428">
          <cell r="A428" t="str">
            <v>141000000110</v>
          </cell>
          <cell r="B428" t="str">
            <v>05</v>
          </cell>
        </row>
        <row r="429">
          <cell r="A429" t="str">
            <v>141000000111</v>
          </cell>
          <cell r="B429" t="str">
            <v>03</v>
          </cell>
        </row>
        <row r="430">
          <cell r="A430" t="str">
            <v>141000000112</v>
          </cell>
          <cell r="B430" t="str">
            <v>03</v>
          </cell>
        </row>
        <row r="431">
          <cell r="A431" t="str">
            <v>141000000113</v>
          </cell>
          <cell r="B431" t="str">
            <v>03</v>
          </cell>
        </row>
        <row r="432">
          <cell r="A432" t="str">
            <v>141000000114</v>
          </cell>
          <cell r="B432" t="str">
            <v>03</v>
          </cell>
        </row>
        <row r="433">
          <cell r="A433" t="str">
            <v>141000000115</v>
          </cell>
          <cell r="B433" t="str">
            <v>02</v>
          </cell>
        </row>
        <row r="434">
          <cell r="A434" t="str">
            <v>141000000116</v>
          </cell>
          <cell r="B434" t="str">
            <v>02</v>
          </cell>
        </row>
        <row r="435">
          <cell r="A435" t="str">
            <v>141000000117</v>
          </cell>
          <cell r="B435" t="str">
            <v>03</v>
          </cell>
        </row>
        <row r="436">
          <cell r="A436" t="str">
            <v>141000000118</v>
          </cell>
          <cell r="B436" t="str">
            <v>04</v>
          </cell>
        </row>
        <row r="437">
          <cell r="A437" t="str">
            <v>141000000119</v>
          </cell>
          <cell r="B437" t="str">
            <v>04</v>
          </cell>
        </row>
        <row r="438">
          <cell r="A438" t="str">
            <v>141000000120</v>
          </cell>
          <cell r="B438" t="str">
            <v>02</v>
          </cell>
        </row>
        <row r="439">
          <cell r="A439" t="str">
            <v>141000000121</v>
          </cell>
          <cell r="B439" t="str">
            <v>02</v>
          </cell>
        </row>
        <row r="440">
          <cell r="A440" t="str">
            <v>141000000122</v>
          </cell>
          <cell r="B440" t="str">
            <v>03</v>
          </cell>
        </row>
        <row r="441">
          <cell r="A441" t="str">
            <v>141000000123</v>
          </cell>
          <cell r="B441" t="str">
            <v>02</v>
          </cell>
        </row>
        <row r="442">
          <cell r="A442" t="str">
            <v>141000000124</v>
          </cell>
          <cell r="B442" t="str">
            <v>06</v>
          </cell>
        </row>
        <row r="443">
          <cell r="A443" t="str">
            <v>141000000125</v>
          </cell>
          <cell r="B443" t="str">
            <v>03</v>
          </cell>
        </row>
        <row r="444">
          <cell r="A444" t="str">
            <v>141000000126</v>
          </cell>
          <cell r="B444" t="str">
            <v>03</v>
          </cell>
        </row>
        <row r="445">
          <cell r="A445" t="str">
            <v>141000000127</v>
          </cell>
          <cell r="B445" t="str">
            <v>02</v>
          </cell>
        </row>
        <row r="446">
          <cell r="A446" t="str">
            <v>141000000128</v>
          </cell>
          <cell r="B446" t="str">
            <v>02</v>
          </cell>
        </row>
        <row r="447">
          <cell r="A447" t="str">
            <v>141000000129</v>
          </cell>
          <cell r="B447" t="str">
            <v>05</v>
          </cell>
        </row>
        <row r="448">
          <cell r="A448" t="str">
            <v>141000000130</v>
          </cell>
          <cell r="B448" t="str">
            <v>07</v>
          </cell>
        </row>
        <row r="449">
          <cell r="A449" t="str">
            <v>141000000131</v>
          </cell>
          <cell r="B449" t="str">
            <v>02</v>
          </cell>
        </row>
        <row r="450">
          <cell r="A450" t="str">
            <v>141000000132</v>
          </cell>
          <cell r="B450" t="str">
            <v>02</v>
          </cell>
        </row>
        <row r="451">
          <cell r="A451" t="str">
            <v>141000000133</v>
          </cell>
          <cell r="B451" t="str">
            <v>02</v>
          </cell>
        </row>
        <row r="452">
          <cell r="A452" t="str">
            <v>141000000134</v>
          </cell>
          <cell r="B452" t="str">
            <v>02</v>
          </cell>
        </row>
        <row r="453">
          <cell r="A453" t="str">
            <v>141000000135</v>
          </cell>
          <cell r="B453" t="str">
            <v>02</v>
          </cell>
        </row>
        <row r="454">
          <cell r="A454" t="str">
            <v>141000000136</v>
          </cell>
          <cell r="B454" t="str">
            <v>02</v>
          </cell>
        </row>
        <row r="455">
          <cell r="A455" t="str">
            <v>141000000137</v>
          </cell>
          <cell r="B455" t="str">
            <v>02</v>
          </cell>
        </row>
        <row r="456">
          <cell r="A456" t="str">
            <v>141000000138</v>
          </cell>
          <cell r="B456" t="str">
            <v>03</v>
          </cell>
        </row>
        <row r="457">
          <cell r="A457" t="str">
            <v>141000000139</v>
          </cell>
          <cell r="B457" t="str">
            <v>04</v>
          </cell>
        </row>
        <row r="458">
          <cell r="A458" t="str">
            <v>141000000140</v>
          </cell>
          <cell r="B458" t="str">
            <v>04</v>
          </cell>
        </row>
        <row r="459">
          <cell r="A459" t="str">
            <v>141000000141</v>
          </cell>
          <cell r="B459" t="str">
            <v>04</v>
          </cell>
        </row>
        <row r="460">
          <cell r="A460" t="str">
            <v>141000000142</v>
          </cell>
          <cell r="B460" t="str">
            <v>07</v>
          </cell>
        </row>
        <row r="461">
          <cell r="A461" t="str">
            <v>141000000143</v>
          </cell>
          <cell r="B461" t="str">
            <v>03</v>
          </cell>
        </row>
        <row r="462">
          <cell r="A462" t="str">
            <v>141000000144</v>
          </cell>
          <cell r="B462" t="str">
            <v>03</v>
          </cell>
        </row>
        <row r="463">
          <cell r="A463" t="str">
            <v>141000000145</v>
          </cell>
          <cell r="B463" t="str">
            <v>03</v>
          </cell>
        </row>
        <row r="464">
          <cell r="A464" t="str">
            <v>141000000146</v>
          </cell>
          <cell r="B464" t="str">
            <v>03</v>
          </cell>
        </row>
        <row r="465">
          <cell r="A465" t="str">
            <v>141000000147</v>
          </cell>
          <cell r="B465" t="str">
            <v>03</v>
          </cell>
        </row>
        <row r="466">
          <cell r="A466" t="str">
            <v>141000000148</v>
          </cell>
          <cell r="B466" t="str">
            <v>03</v>
          </cell>
        </row>
        <row r="467">
          <cell r="A467" t="str">
            <v>141000000149</v>
          </cell>
          <cell r="B467" t="str">
            <v>03</v>
          </cell>
        </row>
        <row r="468">
          <cell r="A468" t="str">
            <v>141000000150</v>
          </cell>
          <cell r="B468" t="str">
            <v>03</v>
          </cell>
        </row>
        <row r="469">
          <cell r="A469" t="str">
            <v>141000000151</v>
          </cell>
          <cell r="B469" t="str">
            <v>03</v>
          </cell>
        </row>
        <row r="470">
          <cell r="A470" t="str">
            <v>141000000152</v>
          </cell>
          <cell r="B470" t="str">
            <v>03</v>
          </cell>
        </row>
        <row r="471">
          <cell r="A471" t="str">
            <v>141000000153</v>
          </cell>
          <cell r="B471" t="str">
            <v>04</v>
          </cell>
        </row>
        <row r="472">
          <cell r="A472" t="str">
            <v>141000000154</v>
          </cell>
          <cell r="B472" t="str">
            <v>04</v>
          </cell>
        </row>
        <row r="473">
          <cell r="A473" t="str">
            <v>141000000155</v>
          </cell>
          <cell r="B473" t="str">
            <v>04</v>
          </cell>
        </row>
        <row r="474">
          <cell r="A474" t="str">
            <v>141000000156</v>
          </cell>
          <cell r="B474" t="str">
            <v>04</v>
          </cell>
        </row>
        <row r="475">
          <cell r="A475" t="str">
            <v>141000000157</v>
          </cell>
          <cell r="B475" t="str">
            <v>04</v>
          </cell>
        </row>
        <row r="476">
          <cell r="A476" t="str">
            <v>141000000158</v>
          </cell>
          <cell r="B476" t="str">
            <v>04</v>
          </cell>
        </row>
        <row r="477">
          <cell r="A477" t="str">
            <v>141000000159</v>
          </cell>
          <cell r="B477" t="str">
            <v>04</v>
          </cell>
        </row>
        <row r="478">
          <cell r="A478" t="str">
            <v>141000000160</v>
          </cell>
          <cell r="B478" t="str">
            <v>04</v>
          </cell>
        </row>
        <row r="479">
          <cell r="A479" t="str">
            <v>141000000161</v>
          </cell>
          <cell r="B479" t="str">
            <v>04</v>
          </cell>
        </row>
        <row r="480">
          <cell r="A480" t="str">
            <v>141000000162</v>
          </cell>
          <cell r="B480" t="str">
            <v>04</v>
          </cell>
        </row>
        <row r="481">
          <cell r="A481" t="str">
            <v>141000000163</v>
          </cell>
          <cell r="B481" t="str">
            <v>04</v>
          </cell>
        </row>
        <row r="482">
          <cell r="A482" t="str">
            <v>141000000164</v>
          </cell>
          <cell r="B482" t="str">
            <v>04</v>
          </cell>
        </row>
        <row r="483">
          <cell r="A483" t="str">
            <v>141000000165</v>
          </cell>
          <cell r="B483" t="str">
            <v>04</v>
          </cell>
        </row>
        <row r="484">
          <cell r="A484" t="str">
            <v>141000000166</v>
          </cell>
          <cell r="B484" t="str">
            <v>04</v>
          </cell>
        </row>
        <row r="485">
          <cell r="A485" t="str">
            <v>141000000167</v>
          </cell>
          <cell r="B485" t="str">
            <v>04</v>
          </cell>
        </row>
        <row r="486">
          <cell r="A486" t="str">
            <v>141000000168</v>
          </cell>
          <cell r="B486" t="str">
            <v>04</v>
          </cell>
        </row>
        <row r="487">
          <cell r="A487" t="str">
            <v>141000000169</v>
          </cell>
          <cell r="B487" t="str">
            <v>04</v>
          </cell>
        </row>
        <row r="488">
          <cell r="A488" t="str">
            <v>141000000170</v>
          </cell>
          <cell r="B488" t="str">
            <v>02</v>
          </cell>
        </row>
        <row r="489">
          <cell r="A489" t="str">
            <v>141000000171</v>
          </cell>
          <cell r="B489" t="str">
            <v>02</v>
          </cell>
        </row>
        <row r="490">
          <cell r="A490" t="str">
            <v>141000000172</v>
          </cell>
          <cell r="B490" t="str">
            <v>02</v>
          </cell>
        </row>
        <row r="491">
          <cell r="A491" t="str">
            <v>141000000173</v>
          </cell>
          <cell r="B491" t="str">
            <v>02</v>
          </cell>
        </row>
        <row r="492">
          <cell r="A492" t="str">
            <v>141000000174</v>
          </cell>
          <cell r="B492" t="str">
            <v>04</v>
          </cell>
        </row>
        <row r="493">
          <cell r="A493" t="str">
            <v>141000000175</v>
          </cell>
          <cell r="B493" t="str">
            <v>04</v>
          </cell>
        </row>
        <row r="494">
          <cell r="A494" t="str">
            <v>141000000176</v>
          </cell>
          <cell r="B494" t="str">
            <v>04</v>
          </cell>
        </row>
        <row r="495">
          <cell r="A495" t="str">
            <v>141000000177</v>
          </cell>
          <cell r="B495" t="str">
            <v>04</v>
          </cell>
        </row>
        <row r="496">
          <cell r="A496" t="str">
            <v>141000000178</v>
          </cell>
          <cell r="B496" t="str">
            <v>06</v>
          </cell>
        </row>
        <row r="497">
          <cell r="A497" t="str">
            <v>141000000179</v>
          </cell>
          <cell r="B497" t="str">
            <v>07</v>
          </cell>
        </row>
        <row r="498">
          <cell r="A498" t="str">
            <v>141000000180</v>
          </cell>
          <cell r="B498" t="str">
            <v>07</v>
          </cell>
        </row>
        <row r="499">
          <cell r="A499" t="str">
            <v>141000000181</v>
          </cell>
          <cell r="B499" t="str">
            <v>06</v>
          </cell>
        </row>
        <row r="500">
          <cell r="A500" t="str">
            <v>141000000182</v>
          </cell>
          <cell r="B500" t="str">
            <v>07</v>
          </cell>
        </row>
        <row r="501">
          <cell r="A501" t="str">
            <v>141000000183</v>
          </cell>
          <cell r="B501" t="str">
            <v>06</v>
          </cell>
        </row>
        <row r="502">
          <cell r="A502" t="str">
            <v>141000000184</v>
          </cell>
          <cell r="B502" t="str">
            <v>02</v>
          </cell>
        </row>
        <row r="503">
          <cell r="A503" t="str">
            <v>141000000185</v>
          </cell>
          <cell r="B503" t="str">
            <v>02</v>
          </cell>
        </row>
        <row r="504">
          <cell r="A504" t="str">
            <v>141000000186</v>
          </cell>
          <cell r="B504" t="str">
            <v>02</v>
          </cell>
        </row>
        <row r="505">
          <cell r="A505" t="str">
            <v>141000000187</v>
          </cell>
          <cell r="B505" t="str">
            <v>03</v>
          </cell>
        </row>
        <row r="506">
          <cell r="A506" t="str">
            <v>141000000188</v>
          </cell>
          <cell r="B506" t="str">
            <v>05</v>
          </cell>
        </row>
        <row r="507">
          <cell r="A507" t="str">
            <v>141000000189</v>
          </cell>
          <cell r="B507" t="str">
            <v>06</v>
          </cell>
        </row>
        <row r="508">
          <cell r="A508" t="str">
            <v>141000000190</v>
          </cell>
          <cell r="B508" t="str">
            <v>04</v>
          </cell>
        </row>
        <row r="509">
          <cell r="A509" t="str">
            <v>141000000191</v>
          </cell>
          <cell r="B509" t="str">
            <v>05</v>
          </cell>
        </row>
        <row r="510">
          <cell r="A510" t="str">
            <v>141000000192</v>
          </cell>
          <cell r="B510" t="str">
            <v>05</v>
          </cell>
        </row>
        <row r="511">
          <cell r="A511" t="str">
            <v>141000000193</v>
          </cell>
          <cell r="B511" t="str">
            <v>05</v>
          </cell>
        </row>
        <row r="512">
          <cell r="A512" t="str">
            <v>141000000194</v>
          </cell>
          <cell r="B512" t="str">
            <v>06</v>
          </cell>
        </row>
        <row r="513">
          <cell r="A513" t="str">
            <v>141000000195</v>
          </cell>
          <cell r="B513" t="str">
            <v>05</v>
          </cell>
        </row>
        <row r="514">
          <cell r="A514" t="str">
            <v>141000000196</v>
          </cell>
          <cell r="B514" t="str">
            <v>05</v>
          </cell>
        </row>
        <row r="515">
          <cell r="A515" t="str">
            <v>141000000197</v>
          </cell>
          <cell r="B515" t="str">
            <v>05</v>
          </cell>
        </row>
        <row r="516">
          <cell r="A516" t="str">
            <v>141000000198</v>
          </cell>
          <cell r="B516" t="str">
            <v>05</v>
          </cell>
        </row>
        <row r="517">
          <cell r="A517" t="str">
            <v>141000000199</v>
          </cell>
          <cell r="B517" t="str">
            <v>04</v>
          </cell>
        </row>
        <row r="518">
          <cell r="A518" t="str">
            <v>141000000200</v>
          </cell>
          <cell r="B518" t="str">
            <v>04</v>
          </cell>
        </row>
        <row r="519">
          <cell r="A519" t="str">
            <v>141000000201</v>
          </cell>
          <cell r="B519" t="str">
            <v>06</v>
          </cell>
        </row>
        <row r="520">
          <cell r="A520" t="str">
            <v>141000000202</v>
          </cell>
          <cell r="B520" t="str">
            <v>03</v>
          </cell>
        </row>
        <row r="521">
          <cell r="A521" t="str">
            <v>141000000203</v>
          </cell>
          <cell r="B521" t="str">
            <v>03</v>
          </cell>
        </row>
        <row r="522">
          <cell r="A522" t="str">
            <v>141000000204</v>
          </cell>
          <cell r="B522" t="str">
            <v>04</v>
          </cell>
        </row>
        <row r="523">
          <cell r="A523" t="str">
            <v>141000000205</v>
          </cell>
          <cell r="B523" t="str">
            <v>04</v>
          </cell>
        </row>
        <row r="524">
          <cell r="A524" t="str">
            <v>141000000206</v>
          </cell>
          <cell r="B524" t="str">
            <v>04</v>
          </cell>
        </row>
        <row r="525">
          <cell r="A525" t="str">
            <v>141000000207</v>
          </cell>
          <cell r="B525" t="str">
            <v>04</v>
          </cell>
        </row>
        <row r="526">
          <cell r="A526" t="str">
            <v>141000000208</v>
          </cell>
          <cell r="B526" t="str">
            <v>04</v>
          </cell>
        </row>
        <row r="527">
          <cell r="A527" t="str">
            <v>141000000209</v>
          </cell>
          <cell r="B527" t="str">
            <v>04</v>
          </cell>
        </row>
        <row r="528">
          <cell r="A528" t="str">
            <v>141000000210</v>
          </cell>
          <cell r="B528" t="str">
            <v>04</v>
          </cell>
        </row>
        <row r="529">
          <cell r="A529" t="str">
            <v>141000000211</v>
          </cell>
          <cell r="B529" t="str">
            <v>03</v>
          </cell>
        </row>
        <row r="530">
          <cell r="A530" t="str">
            <v>141000000212</v>
          </cell>
          <cell r="B530" t="str">
            <v>03</v>
          </cell>
        </row>
        <row r="531">
          <cell r="A531" t="str">
            <v>141000000213</v>
          </cell>
          <cell r="B531" t="str">
            <v>03</v>
          </cell>
        </row>
        <row r="532">
          <cell r="A532" t="str">
            <v>141000000214</v>
          </cell>
          <cell r="B532" t="str">
            <v>03</v>
          </cell>
        </row>
        <row r="533">
          <cell r="A533" t="str">
            <v>141000000215</v>
          </cell>
          <cell r="B533" t="str">
            <v>04</v>
          </cell>
        </row>
        <row r="534">
          <cell r="A534" t="str">
            <v>141000000216</v>
          </cell>
          <cell r="B534" t="str">
            <v>03</v>
          </cell>
        </row>
        <row r="535">
          <cell r="A535" t="str">
            <v>141000000217</v>
          </cell>
          <cell r="B535" t="str">
            <v>03</v>
          </cell>
        </row>
        <row r="536">
          <cell r="A536" t="str">
            <v>141000000218</v>
          </cell>
          <cell r="B536" t="str">
            <v>03</v>
          </cell>
        </row>
        <row r="537">
          <cell r="A537" t="str">
            <v>141000000219</v>
          </cell>
          <cell r="B537" t="str">
            <v>03</v>
          </cell>
        </row>
        <row r="538">
          <cell r="A538" t="str">
            <v>141000000220</v>
          </cell>
          <cell r="B538" t="str">
            <v>06</v>
          </cell>
        </row>
        <row r="539">
          <cell r="A539" t="str">
            <v>141000000221</v>
          </cell>
          <cell r="B539" t="str">
            <v>03</v>
          </cell>
        </row>
        <row r="540">
          <cell r="A540" t="str">
            <v>141000000222</v>
          </cell>
          <cell r="B540" t="str">
            <v>06</v>
          </cell>
        </row>
        <row r="541">
          <cell r="A541" t="str">
            <v>141000000223</v>
          </cell>
          <cell r="B541" t="str">
            <v>03</v>
          </cell>
        </row>
        <row r="542">
          <cell r="A542" t="str">
            <v>141000000224</v>
          </cell>
          <cell r="B542" t="str">
            <v>03</v>
          </cell>
        </row>
        <row r="543">
          <cell r="A543" t="str">
            <v>141000000225</v>
          </cell>
          <cell r="B543" t="str">
            <v>06</v>
          </cell>
        </row>
        <row r="544">
          <cell r="A544" t="str">
            <v>141000000226</v>
          </cell>
          <cell r="B544" t="str">
            <v>06</v>
          </cell>
        </row>
        <row r="545">
          <cell r="A545" t="str">
            <v>141000000227</v>
          </cell>
          <cell r="B545" t="str">
            <v>06</v>
          </cell>
        </row>
        <row r="546">
          <cell r="A546" t="str">
            <v>141000000228</v>
          </cell>
          <cell r="B546" t="str">
            <v>06</v>
          </cell>
        </row>
        <row r="547">
          <cell r="A547" t="str">
            <v>141000000229</v>
          </cell>
          <cell r="B547" t="str">
            <v>06</v>
          </cell>
        </row>
        <row r="548">
          <cell r="A548" t="str">
            <v>141000000230</v>
          </cell>
          <cell r="B548" t="str">
            <v>06</v>
          </cell>
        </row>
        <row r="549">
          <cell r="A549" t="str">
            <v>141000000231</v>
          </cell>
          <cell r="B549" t="str">
            <v>06</v>
          </cell>
        </row>
        <row r="550">
          <cell r="A550" t="str">
            <v>141000000232</v>
          </cell>
          <cell r="B550" t="str">
            <v>06</v>
          </cell>
        </row>
        <row r="551">
          <cell r="A551" t="str">
            <v>141000000233</v>
          </cell>
          <cell r="B551" t="str">
            <v>06</v>
          </cell>
        </row>
        <row r="552">
          <cell r="A552" t="str">
            <v>141000000234</v>
          </cell>
          <cell r="B552" t="str">
            <v>09</v>
          </cell>
        </row>
        <row r="553">
          <cell r="A553" t="str">
            <v>141000000235</v>
          </cell>
          <cell r="B553" t="str">
            <v>06</v>
          </cell>
        </row>
        <row r="554">
          <cell r="A554" t="str">
            <v>141000000236</v>
          </cell>
          <cell r="B554" t="str">
            <v>09</v>
          </cell>
        </row>
        <row r="555">
          <cell r="A555" t="str">
            <v>141000000237</v>
          </cell>
          <cell r="B555" t="str">
            <v>09</v>
          </cell>
        </row>
        <row r="556">
          <cell r="A556" t="str">
            <v>141000000238</v>
          </cell>
          <cell r="B556" t="str">
            <v>09</v>
          </cell>
        </row>
        <row r="557">
          <cell r="A557" t="str">
            <v>141000000239</v>
          </cell>
          <cell r="B557" t="str">
            <v>09</v>
          </cell>
        </row>
        <row r="558">
          <cell r="A558" t="str">
            <v>141000000240</v>
          </cell>
          <cell r="B558" t="str">
            <v>06</v>
          </cell>
        </row>
        <row r="559">
          <cell r="A559" t="str">
            <v>141000000241</v>
          </cell>
          <cell r="B559" t="str">
            <v>06</v>
          </cell>
        </row>
        <row r="560">
          <cell r="A560" t="str">
            <v>141000000242</v>
          </cell>
          <cell r="B560" t="str">
            <v>06</v>
          </cell>
        </row>
        <row r="561">
          <cell r="A561" t="str">
            <v>141000000243</v>
          </cell>
          <cell r="B561" t="str">
            <v>06</v>
          </cell>
        </row>
        <row r="562">
          <cell r="A562" t="str">
            <v>141000000244</v>
          </cell>
          <cell r="B562" t="str">
            <v>02</v>
          </cell>
        </row>
        <row r="563">
          <cell r="A563" t="str">
            <v>141000000245</v>
          </cell>
          <cell r="B563" t="str">
            <v>04</v>
          </cell>
        </row>
        <row r="564">
          <cell r="A564" t="str">
            <v>141000000246</v>
          </cell>
          <cell r="B564" t="str">
            <v>07</v>
          </cell>
        </row>
        <row r="565">
          <cell r="A565" t="str">
            <v>141000000247</v>
          </cell>
          <cell r="B565" t="str">
            <v>07</v>
          </cell>
        </row>
        <row r="566">
          <cell r="A566" t="str">
            <v>141000000248</v>
          </cell>
          <cell r="B566" t="str">
            <v>04</v>
          </cell>
        </row>
        <row r="567">
          <cell r="A567" t="str">
            <v>141000000249</v>
          </cell>
          <cell r="B567" t="str">
            <v>03</v>
          </cell>
        </row>
        <row r="568">
          <cell r="A568" t="str">
            <v>141000000250</v>
          </cell>
          <cell r="B568" t="str">
            <v>03</v>
          </cell>
        </row>
        <row r="569">
          <cell r="A569" t="str">
            <v>141000000251</v>
          </cell>
          <cell r="B569" t="str">
            <v>03</v>
          </cell>
        </row>
        <row r="570">
          <cell r="A570" t="str">
            <v>141000000252</v>
          </cell>
          <cell r="B570" t="str">
            <v>05</v>
          </cell>
        </row>
        <row r="571">
          <cell r="A571" t="str">
            <v>141000000253</v>
          </cell>
          <cell r="B571" t="str">
            <v>05</v>
          </cell>
        </row>
        <row r="572">
          <cell r="A572" t="str">
            <v>141000000254</v>
          </cell>
          <cell r="B572" t="str">
            <v>05</v>
          </cell>
        </row>
        <row r="573">
          <cell r="A573" t="str">
            <v>141000000255</v>
          </cell>
          <cell r="B573" t="str">
            <v>05</v>
          </cell>
        </row>
        <row r="574">
          <cell r="A574" t="str">
            <v>141000000256</v>
          </cell>
          <cell r="B574" t="str">
            <v>05</v>
          </cell>
        </row>
        <row r="575">
          <cell r="A575" t="str">
            <v>141000000257</v>
          </cell>
          <cell r="B575" t="str">
            <v>05</v>
          </cell>
        </row>
        <row r="576">
          <cell r="A576" t="str">
            <v>141000000258</v>
          </cell>
          <cell r="B576" t="str">
            <v>05</v>
          </cell>
        </row>
        <row r="577">
          <cell r="A577" t="str">
            <v>141000000259</v>
          </cell>
          <cell r="B577" t="str">
            <v>05</v>
          </cell>
        </row>
        <row r="578">
          <cell r="A578" t="str">
            <v>141000000260</v>
          </cell>
          <cell r="B578" t="str">
            <v>05</v>
          </cell>
        </row>
        <row r="579">
          <cell r="A579" t="str">
            <v>141000000261</v>
          </cell>
          <cell r="B579" t="str">
            <v>05</v>
          </cell>
        </row>
        <row r="580">
          <cell r="A580" t="str">
            <v>141000000262</v>
          </cell>
          <cell r="B580" t="str">
            <v>05</v>
          </cell>
        </row>
        <row r="581">
          <cell r="A581" t="str">
            <v>141000000263</v>
          </cell>
          <cell r="B581" t="str">
            <v>05</v>
          </cell>
        </row>
        <row r="582">
          <cell r="A582" t="str">
            <v>141000000264</v>
          </cell>
          <cell r="B582" t="str">
            <v>07</v>
          </cell>
        </row>
        <row r="583">
          <cell r="A583" t="str">
            <v>141000000265</v>
          </cell>
          <cell r="B583" t="str">
            <v>07</v>
          </cell>
        </row>
        <row r="584">
          <cell r="A584" t="str">
            <v>141000000266</v>
          </cell>
          <cell r="B584" t="str">
            <v>04</v>
          </cell>
        </row>
        <row r="585">
          <cell r="A585" t="str">
            <v>141000000267</v>
          </cell>
          <cell r="B585" t="str">
            <v>05</v>
          </cell>
        </row>
        <row r="586">
          <cell r="A586" t="str">
            <v>141000000268</v>
          </cell>
          <cell r="B586" t="str">
            <v>04</v>
          </cell>
        </row>
        <row r="587">
          <cell r="A587" t="str">
            <v>141000000269</v>
          </cell>
          <cell r="B587" t="str">
            <v>04</v>
          </cell>
        </row>
        <row r="588">
          <cell r="A588" t="str">
            <v>141000000270</v>
          </cell>
          <cell r="B588" t="str">
            <v>06</v>
          </cell>
        </row>
        <row r="589">
          <cell r="A589" t="str">
            <v>141000000271</v>
          </cell>
          <cell r="B589" t="str">
            <v>04</v>
          </cell>
        </row>
        <row r="590">
          <cell r="A590" t="str">
            <v>141000000272</v>
          </cell>
          <cell r="B590" t="str">
            <v>02</v>
          </cell>
        </row>
        <row r="591">
          <cell r="A591" t="str">
            <v>141000000273</v>
          </cell>
          <cell r="B591" t="str">
            <v>03</v>
          </cell>
        </row>
        <row r="592">
          <cell r="A592" t="str">
            <v>141000000274</v>
          </cell>
          <cell r="B592" t="str">
            <v>05</v>
          </cell>
        </row>
        <row r="593">
          <cell r="A593" t="str">
            <v>141000000275</v>
          </cell>
          <cell r="B593" t="str">
            <v>04</v>
          </cell>
        </row>
        <row r="594">
          <cell r="A594" t="str">
            <v>141000000276</v>
          </cell>
          <cell r="B594" t="str">
            <v>07</v>
          </cell>
        </row>
        <row r="595">
          <cell r="A595" t="str">
            <v>141000000277</v>
          </cell>
          <cell r="B595" t="str">
            <v>05</v>
          </cell>
        </row>
        <row r="596">
          <cell r="A596" t="str">
            <v>141000000278</v>
          </cell>
          <cell r="B596" t="str">
            <v>05</v>
          </cell>
        </row>
        <row r="597">
          <cell r="A597" t="str">
            <v>141000000279</v>
          </cell>
          <cell r="B597" t="str">
            <v>05</v>
          </cell>
        </row>
        <row r="598">
          <cell r="A598" t="str">
            <v>141000000280</v>
          </cell>
          <cell r="B598" t="str">
            <v>03</v>
          </cell>
        </row>
        <row r="599">
          <cell r="A599" t="str">
            <v>141000000281</v>
          </cell>
          <cell r="B599" t="str">
            <v>03</v>
          </cell>
        </row>
        <row r="600">
          <cell r="A600" t="str">
            <v>141000000282</v>
          </cell>
          <cell r="B600" t="str">
            <v>03</v>
          </cell>
        </row>
        <row r="601">
          <cell r="A601" t="str">
            <v>141000000283</v>
          </cell>
          <cell r="B601" t="str">
            <v>03</v>
          </cell>
        </row>
        <row r="602">
          <cell r="A602" t="str">
            <v>141000000284</v>
          </cell>
          <cell r="B602" t="str">
            <v>03</v>
          </cell>
        </row>
        <row r="603">
          <cell r="A603" t="str">
            <v>141000000285</v>
          </cell>
          <cell r="B603" t="str">
            <v>07</v>
          </cell>
        </row>
        <row r="604">
          <cell r="A604" t="str">
            <v>141000000286</v>
          </cell>
          <cell r="B604" t="str">
            <v>07</v>
          </cell>
        </row>
        <row r="605">
          <cell r="A605" t="str">
            <v>141000000287</v>
          </cell>
          <cell r="B605" t="str">
            <v>07</v>
          </cell>
        </row>
        <row r="606">
          <cell r="A606" t="str">
            <v>141000000288</v>
          </cell>
          <cell r="B606" t="str">
            <v>04</v>
          </cell>
        </row>
        <row r="607">
          <cell r="A607" t="str">
            <v>141000000289</v>
          </cell>
          <cell r="B607" t="str">
            <v>05</v>
          </cell>
        </row>
        <row r="608">
          <cell r="A608" t="str">
            <v>141000000290</v>
          </cell>
          <cell r="B608" t="str">
            <v>02</v>
          </cell>
        </row>
        <row r="609">
          <cell r="A609" t="str">
            <v>141000000291</v>
          </cell>
          <cell r="B609" t="str">
            <v>04</v>
          </cell>
        </row>
        <row r="610">
          <cell r="A610" t="str">
            <v>141000000292</v>
          </cell>
          <cell r="B610" t="str">
            <v>07</v>
          </cell>
        </row>
        <row r="611">
          <cell r="A611" t="str">
            <v>141000000293</v>
          </cell>
          <cell r="B611" t="str">
            <v>07</v>
          </cell>
        </row>
        <row r="612">
          <cell r="A612" t="str">
            <v>141000000294</v>
          </cell>
          <cell r="B612" t="str">
            <v>05</v>
          </cell>
        </row>
        <row r="613">
          <cell r="A613" t="str">
            <v>141000000295</v>
          </cell>
          <cell r="B613" t="str">
            <v>07</v>
          </cell>
        </row>
        <row r="614">
          <cell r="A614" t="str">
            <v>141000000296</v>
          </cell>
          <cell r="B614" t="str">
            <v>02</v>
          </cell>
        </row>
        <row r="615">
          <cell r="A615" t="str">
            <v>141000000297</v>
          </cell>
          <cell r="B615" t="str">
            <v>07</v>
          </cell>
        </row>
        <row r="616">
          <cell r="A616" t="str">
            <v>141000000298</v>
          </cell>
          <cell r="B616" t="str">
            <v>07</v>
          </cell>
        </row>
        <row r="617">
          <cell r="A617" t="str">
            <v>141000000299</v>
          </cell>
          <cell r="B617" t="str">
            <v>07</v>
          </cell>
        </row>
        <row r="618">
          <cell r="A618" t="str">
            <v>141000000300</v>
          </cell>
          <cell r="B618" t="str">
            <v>06</v>
          </cell>
        </row>
        <row r="619">
          <cell r="A619" t="str">
            <v>141000000301</v>
          </cell>
          <cell r="B619" t="str">
            <v>07</v>
          </cell>
        </row>
        <row r="620">
          <cell r="A620" t="str">
            <v>141000000302</v>
          </cell>
          <cell r="B620" t="str">
            <v>07</v>
          </cell>
        </row>
        <row r="621">
          <cell r="A621" t="str">
            <v>141000000303</v>
          </cell>
          <cell r="B621" t="str">
            <v>07</v>
          </cell>
        </row>
        <row r="622">
          <cell r="A622" t="str">
            <v>141000000304</v>
          </cell>
          <cell r="B622" t="str">
            <v>07</v>
          </cell>
        </row>
        <row r="623">
          <cell r="A623" t="str">
            <v>141000000305</v>
          </cell>
          <cell r="B623" t="str">
            <v>05</v>
          </cell>
        </row>
        <row r="624">
          <cell r="A624" t="str">
            <v>141000000306</v>
          </cell>
          <cell r="B624" t="str">
            <v>07</v>
          </cell>
        </row>
        <row r="625">
          <cell r="A625" t="str">
            <v>141000000307</v>
          </cell>
          <cell r="B625" t="str">
            <v>05</v>
          </cell>
        </row>
        <row r="626">
          <cell r="A626" t="str">
            <v>141000000308</v>
          </cell>
          <cell r="B626" t="str">
            <v>05</v>
          </cell>
        </row>
        <row r="627">
          <cell r="A627" t="str">
            <v>141000000309</v>
          </cell>
          <cell r="B627" t="str">
            <v>05</v>
          </cell>
        </row>
        <row r="628">
          <cell r="A628" t="str">
            <v>141000000310</v>
          </cell>
          <cell r="B628" t="str">
            <v>06</v>
          </cell>
        </row>
        <row r="629">
          <cell r="A629" t="str">
            <v>141000000311</v>
          </cell>
          <cell r="B629" t="str">
            <v>07</v>
          </cell>
        </row>
        <row r="630">
          <cell r="A630" t="str">
            <v>141000000312</v>
          </cell>
          <cell r="B630" t="str">
            <v>05</v>
          </cell>
        </row>
        <row r="631">
          <cell r="A631" t="str">
            <v>141000000313</v>
          </cell>
          <cell r="B631" t="str">
            <v>05</v>
          </cell>
        </row>
        <row r="632">
          <cell r="A632" t="str">
            <v>141000000314</v>
          </cell>
          <cell r="B632" t="str">
            <v>06</v>
          </cell>
        </row>
        <row r="633">
          <cell r="A633" t="str">
            <v>141000000315</v>
          </cell>
          <cell r="B633" t="str">
            <v>07</v>
          </cell>
        </row>
        <row r="634">
          <cell r="A634" t="str">
            <v>141000000316</v>
          </cell>
          <cell r="B634" t="str">
            <v>07</v>
          </cell>
        </row>
        <row r="635">
          <cell r="A635" t="str">
            <v>141000000317</v>
          </cell>
          <cell r="B635" t="str">
            <v>05</v>
          </cell>
        </row>
        <row r="636">
          <cell r="A636" t="str">
            <v>141000000318</v>
          </cell>
          <cell r="B636" t="str">
            <v>06</v>
          </cell>
        </row>
        <row r="637">
          <cell r="A637" t="str">
            <v>141000000319</v>
          </cell>
          <cell r="B637" t="str">
            <v>06</v>
          </cell>
        </row>
        <row r="638">
          <cell r="A638" t="str">
            <v>141000000320</v>
          </cell>
          <cell r="B638" t="str">
            <v>06</v>
          </cell>
        </row>
        <row r="639">
          <cell r="A639" t="str">
            <v>141000000321</v>
          </cell>
          <cell r="B639" t="str">
            <v>07</v>
          </cell>
        </row>
        <row r="640">
          <cell r="A640" t="str">
            <v>141000000322</v>
          </cell>
          <cell r="B640" t="str">
            <v>05</v>
          </cell>
        </row>
        <row r="641">
          <cell r="A641" t="str">
            <v>141000000323</v>
          </cell>
          <cell r="B641" t="str">
            <v>05</v>
          </cell>
        </row>
        <row r="642">
          <cell r="A642" t="str">
            <v>141000000324</v>
          </cell>
          <cell r="B642" t="str">
            <v>01</v>
          </cell>
        </row>
        <row r="643">
          <cell r="A643" t="str">
            <v>141000000325</v>
          </cell>
          <cell r="B643" t="str">
            <v>01</v>
          </cell>
        </row>
        <row r="644">
          <cell r="A644" t="str">
            <v>141000000326</v>
          </cell>
          <cell r="B644" t="str">
            <v>04</v>
          </cell>
        </row>
        <row r="645">
          <cell r="A645" t="str">
            <v>141000000327</v>
          </cell>
          <cell r="B645" t="str">
            <v>07</v>
          </cell>
        </row>
        <row r="646">
          <cell r="A646" t="str">
            <v>141000000328</v>
          </cell>
          <cell r="B646" t="str">
            <v>07</v>
          </cell>
        </row>
        <row r="647">
          <cell r="A647" t="str">
            <v>141000000329</v>
          </cell>
          <cell r="B647" t="str">
            <v>07</v>
          </cell>
        </row>
        <row r="648">
          <cell r="A648" t="str">
            <v>141000000330</v>
          </cell>
          <cell r="B648" t="str">
            <v>07</v>
          </cell>
        </row>
        <row r="649">
          <cell r="A649" t="str">
            <v>141000000331</v>
          </cell>
          <cell r="B649" t="str">
            <v>07</v>
          </cell>
        </row>
        <row r="650">
          <cell r="A650" t="str">
            <v>141000000332</v>
          </cell>
          <cell r="B650" t="str">
            <v>07</v>
          </cell>
        </row>
        <row r="651">
          <cell r="A651" t="str">
            <v>141000000333</v>
          </cell>
          <cell r="B651" t="str">
            <v>07</v>
          </cell>
        </row>
        <row r="652">
          <cell r="A652" t="str">
            <v>141000000334</v>
          </cell>
          <cell r="B652" t="str">
            <v>07</v>
          </cell>
        </row>
        <row r="653">
          <cell r="A653" t="str">
            <v>141000000335</v>
          </cell>
          <cell r="B653" t="str">
            <v>07</v>
          </cell>
        </row>
        <row r="654">
          <cell r="A654" t="str">
            <v>141000000336</v>
          </cell>
          <cell r="B654" t="str">
            <v>07</v>
          </cell>
        </row>
        <row r="655">
          <cell r="A655" t="str">
            <v>141000000337</v>
          </cell>
          <cell r="B655" t="str">
            <v>07</v>
          </cell>
        </row>
        <row r="656">
          <cell r="A656" t="str">
            <v>141000000338</v>
          </cell>
          <cell r="B656" t="str">
            <v>07</v>
          </cell>
        </row>
        <row r="657">
          <cell r="A657" t="str">
            <v>141000000339</v>
          </cell>
          <cell r="B657" t="str">
            <v>07</v>
          </cell>
        </row>
        <row r="658">
          <cell r="A658" t="str">
            <v>141000000340</v>
          </cell>
          <cell r="B658" t="str">
            <v>07</v>
          </cell>
        </row>
        <row r="659">
          <cell r="A659" t="str">
            <v>141000000341</v>
          </cell>
          <cell r="B659" t="str">
            <v>07</v>
          </cell>
        </row>
        <row r="660">
          <cell r="A660" t="str">
            <v>141000000342</v>
          </cell>
          <cell r="B660" t="str">
            <v>08</v>
          </cell>
        </row>
        <row r="661">
          <cell r="A661" t="str">
            <v>141000000343</v>
          </cell>
          <cell r="B661" t="str">
            <v>07</v>
          </cell>
        </row>
        <row r="662">
          <cell r="A662" t="str">
            <v>141000000344</v>
          </cell>
          <cell r="B662" t="str">
            <v>07</v>
          </cell>
        </row>
        <row r="663">
          <cell r="A663" t="str">
            <v>141000000345</v>
          </cell>
          <cell r="B663" t="str">
            <v>07</v>
          </cell>
        </row>
        <row r="664">
          <cell r="A664" t="str">
            <v>141000000346</v>
          </cell>
          <cell r="B664" t="str">
            <v>07</v>
          </cell>
        </row>
        <row r="665">
          <cell r="A665" t="str">
            <v>141000000347</v>
          </cell>
          <cell r="B665" t="str">
            <v>07</v>
          </cell>
        </row>
        <row r="666">
          <cell r="A666" t="str">
            <v>141000000348</v>
          </cell>
          <cell r="B666" t="str">
            <v>07</v>
          </cell>
        </row>
        <row r="667">
          <cell r="A667" t="str">
            <v>141000000349</v>
          </cell>
          <cell r="B667" t="str">
            <v>07</v>
          </cell>
        </row>
        <row r="668">
          <cell r="A668" t="str">
            <v>141000000350</v>
          </cell>
          <cell r="B668" t="str">
            <v>07</v>
          </cell>
        </row>
        <row r="669">
          <cell r="A669" t="str">
            <v>141000000351</v>
          </cell>
          <cell r="B669" t="str">
            <v>07</v>
          </cell>
        </row>
        <row r="670">
          <cell r="A670" t="str">
            <v>141000000352</v>
          </cell>
          <cell r="B670" t="str">
            <v>07</v>
          </cell>
        </row>
        <row r="671">
          <cell r="A671" t="str">
            <v>141000000353</v>
          </cell>
          <cell r="B671" t="str">
            <v>03</v>
          </cell>
        </row>
        <row r="672">
          <cell r="A672" t="str">
            <v>141000000354</v>
          </cell>
          <cell r="B672" t="str">
            <v>03</v>
          </cell>
        </row>
        <row r="673">
          <cell r="A673" t="str">
            <v>141000000355</v>
          </cell>
          <cell r="B673" t="str">
            <v>04</v>
          </cell>
        </row>
        <row r="674">
          <cell r="A674" t="str">
            <v>141000000356</v>
          </cell>
          <cell r="B674" t="str">
            <v>05</v>
          </cell>
        </row>
        <row r="675">
          <cell r="A675" t="str">
            <v>141000000357</v>
          </cell>
          <cell r="B675" t="str">
            <v>07</v>
          </cell>
        </row>
        <row r="676">
          <cell r="A676" t="str">
            <v>141000000358</v>
          </cell>
          <cell r="B676" t="str">
            <v>07</v>
          </cell>
        </row>
        <row r="677">
          <cell r="A677" t="str">
            <v>141000000359</v>
          </cell>
          <cell r="B677" t="str">
            <v>04</v>
          </cell>
        </row>
        <row r="678">
          <cell r="A678" t="str">
            <v>141000000360</v>
          </cell>
          <cell r="B678" t="str">
            <v>07</v>
          </cell>
        </row>
        <row r="679">
          <cell r="A679" t="str">
            <v>141000000361</v>
          </cell>
          <cell r="B679" t="str">
            <v>05</v>
          </cell>
        </row>
        <row r="680">
          <cell r="A680" t="str">
            <v>141000000362</v>
          </cell>
          <cell r="B680" t="str">
            <v>05</v>
          </cell>
        </row>
        <row r="681">
          <cell r="A681" t="str">
            <v>141000000363</v>
          </cell>
          <cell r="B681" t="str">
            <v>05</v>
          </cell>
        </row>
        <row r="682">
          <cell r="A682" t="str">
            <v>141000000364</v>
          </cell>
          <cell r="B682" t="str">
            <v>05</v>
          </cell>
        </row>
        <row r="683">
          <cell r="A683" t="str">
            <v>141000000365</v>
          </cell>
          <cell r="B683" t="str">
            <v>07</v>
          </cell>
        </row>
        <row r="684">
          <cell r="A684" t="str">
            <v>141000000366</v>
          </cell>
          <cell r="B684" t="str">
            <v>07</v>
          </cell>
        </row>
        <row r="685">
          <cell r="A685" t="str">
            <v>141000000367</v>
          </cell>
          <cell r="B685" t="str">
            <v>04</v>
          </cell>
        </row>
        <row r="686">
          <cell r="A686" t="str">
            <v>141000000368</v>
          </cell>
          <cell r="B686" t="str">
            <v>07</v>
          </cell>
        </row>
        <row r="687">
          <cell r="A687" t="str">
            <v>141000000369</v>
          </cell>
          <cell r="B687" t="str">
            <v>07</v>
          </cell>
        </row>
        <row r="688">
          <cell r="A688" t="str">
            <v>141000000370</v>
          </cell>
          <cell r="B688" t="str">
            <v>07</v>
          </cell>
        </row>
        <row r="689">
          <cell r="A689" t="str">
            <v>141000000371</v>
          </cell>
          <cell r="B689" t="str">
            <v>04</v>
          </cell>
        </row>
        <row r="690">
          <cell r="A690" t="str">
            <v>141000000372</v>
          </cell>
          <cell r="B690" t="str">
            <v>07</v>
          </cell>
        </row>
        <row r="691">
          <cell r="A691" t="str">
            <v>141000000373</v>
          </cell>
          <cell r="B691" t="str">
            <v>04</v>
          </cell>
        </row>
        <row r="692">
          <cell r="A692" t="str">
            <v>141000000374</v>
          </cell>
          <cell r="B692" t="str">
            <v>05</v>
          </cell>
        </row>
        <row r="693">
          <cell r="A693" t="str">
            <v>141000000375</v>
          </cell>
          <cell r="B693" t="str">
            <v>05</v>
          </cell>
        </row>
        <row r="694">
          <cell r="A694" t="str">
            <v>141000000376</v>
          </cell>
          <cell r="B694" t="str">
            <v>07</v>
          </cell>
        </row>
        <row r="695">
          <cell r="A695" t="str">
            <v>141000000377</v>
          </cell>
          <cell r="B695" t="str">
            <v>07</v>
          </cell>
        </row>
        <row r="696">
          <cell r="A696" t="str">
            <v>141000000378</v>
          </cell>
          <cell r="B696" t="str">
            <v>07</v>
          </cell>
        </row>
        <row r="697">
          <cell r="A697" t="str">
            <v>141000000379</v>
          </cell>
          <cell r="B697" t="str">
            <v>07</v>
          </cell>
        </row>
        <row r="698">
          <cell r="A698" t="str">
            <v>141000000380</v>
          </cell>
          <cell r="B698" t="str">
            <v>04</v>
          </cell>
        </row>
        <row r="699">
          <cell r="A699" t="str">
            <v>141000000381</v>
          </cell>
          <cell r="B699" t="str">
            <v>04</v>
          </cell>
        </row>
        <row r="700">
          <cell r="A700" t="str">
            <v>141000000382</v>
          </cell>
          <cell r="B700" t="str">
            <v>05</v>
          </cell>
        </row>
        <row r="701">
          <cell r="A701" t="str">
            <v>141000000383</v>
          </cell>
          <cell r="B701" t="str">
            <v>05</v>
          </cell>
        </row>
        <row r="702">
          <cell r="A702" t="str">
            <v>141000000384</v>
          </cell>
          <cell r="B702" t="str">
            <v>06</v>
          </cell>
        </row>
        <row r="703">
          <cell r="A703" t="str">
            <v>141000000385</v>
          </cell>
          <cell r="B703" t="str">
            <v>06</v>
          </cell>
        </row>
        <row r="704">
          <cell r="A704" t="str">
            <v>141000000386</v>
          </cell>
          <cell r="B704" t="str">
            <v>06</v>
          </cell>
        </row>
        <row r="705">
          <cell r="A705" t="str">
            <v>141000000387</v>
          </cell>
          <cell r="B705" t="str">
            <v>06</v>
          </cell>
        </row>
        <row r="706">
          <cell r="A706" t="str">
            <v>141000000388</v>
          </cell>
          <cell r="B706" t="str">
            <v>04</v>
          </cell>
        </row>
        <row r="707">
          <cell r="A707" t="str">
            <v>141000000389</v>
          </cell>
          <cell r="B707" t="str">
            <v>04</v>
          </cell>
        </row>
        <row r="708">
          <cell r="A708" t="str">
            <v>141000000390</v>
          </cell>
          <cell r="B708" t="str">
            <v>06</v>
          </cell>
        </row>
        <row r="709">
          <cell r="A709" t="str">
            <v>141000000391</v>
          </cell>
          <cell r="B709" t="str">
            <v>06</v>
          </cell>
        </row>
        <row r="710">
          <cell r="A710" t="str">
            <v>141000000392</v>
          </cell>
          <cell r="B710" t="str">
            <v>06</v>
          </cell>
        </row>
        <row r="711">
          <cell r="A711" t="str">
            <v>141000000393</v>
          </cell>
          <cell r="B711" t="str">
            <v>06</v>
          </cell>
        </row>
        <row r="712">
          <cell r="A712" t="str">
            <v>141000000394</v>
          </cell>
          <cell r="B712" t="str">
            <v>06</v>
          </cell>
        </row>
        <row r="713">
          <cell r="A713" t="str">
            <v>141000000395</v>
          </cell>
          <cell r="B713" t="str">
            <v>04</v>
          </cell>
        </row>
        <row r="714">
          <cell r="A714" t="str">
            <v>141000000396</v>
          </cell>
          <cell r="B714" t="str">
            <v>04</v>
          </cell>
        </row>
        <row r="715">
          <cell r="A715" t="str">
            <v>141000000397</v>
          </cell>
          <cell r="B715" t="str">
            <v>05</v>
          </cell>
        </row>
        <row r="716">
          <cell r="A716" t="str">
            <v>141000000398</v>
          </cell>
          <cell r="B716" t="str">
            <v>05</v>
          </cell>
        </row>
        <row r="717">
          <cell r="A717" t="str">
            <v>141000000399</v>
          </cell>
          <cell r="B717" t="str">
            <v>05</v>
          </cell>
        </row>
        <row r="718">
          <cell r="A718" t="str">
            <v>141000000400</v>
          </cell>
          <cell r="B718" t="str">
            <v>05</v>
          </cell>
        </row>
        <row r="719">
          <cell r="A719" t="str">
            <v>141000000401</v>
          </cell>
          <cell r="B719" t="str">
            <v>05</v>
          </cell>
        </row>
        <row r="720">
          <cell r="A720" t="str">
            <v>141000000402</v>
          </cell>
          <cell r="B720" t="str">
            <v>05</v>
          </cell>
        </row>
        <row r="721">
          <cell r="A721" t="str">
            <v>141000000403</v>
          </cell>
          <cell r="B721" t="str">
            <v>03</v>
          </cell>
        </row>
        <row r="722">
          <cell r="A722" t="str">
            <v>141000000404</v>
          </cell>
          <cell r="B722" t="str">
            <v>03</v>
          </cell>
        </row>
        <row r="723">
          <cell r="A723" t="str">
            <v>141000000405</v>
          </cell>
          <cell r="B723" t="str">
            <v>01</v>
          </cell>
        </row>
        <row r="724">
          <cell r="A724" t="str">
            <v>141000000406</v>
          </cell>
          <cell r="B724" t="str">
            <v>01</v>
          </cell>
        </row>
        <row r="725">
          <cell r="A725" t="str">
            <v>141000000407</v>
          </cell>
          <cell r="B725" t="str">
            <v>04</v>
          </cell>
        </row>
        <row r="726">
          <cell r="A726" t="str">
            <v>141000000408</v>
          </cell>
          <cell r="B726" t="str">
            <v>04</v>
          </cell>
        </row>
        <row r="727">
          <cell r="A727" t="str">
            <v>141000000409</v>
          </cell>
          <cell r="B727" t="str">
            <v>07</v>
          </cell>
        </row>
        <row r="728">
          <cell r="A728" t="str">
            <v>141000000410</v>
          </cell>
          <cell r="B728" t="str">
            <v>07</v>
          </cell>
        </row>
        <row r="729">
          <cell r="A729" t="str">
            <v>141000000411</v>
          </cell>
          <cell r="B729" t="str">
            <v>07</v>
          </cell>
        </row>
        <row r="730">
          <cell r="A730" t="str">
            <v>141000000412</v>
          </cell>
          <cell r="B730" t="str">
            <v>04</v>
          </cell>
        </row>
        <row r="731">
          <cell r="A731" t="str">
            <v>141000000413</v>
          </cell>
          <cell r="B731" t="str">
            <v>04</v>
          </cell>
        </row>
        <row r="732">
          <cell r="A732" t="str">
            <v>141000000414</v>
          </cell>
          <cell r="B732" t="str">
            <v>04</v>
          </cell>
        </row>
        <row r="733">
          <cell r="A733" t="str">
            <v>141000000415</v>
          </cell>
          <cell r="B733" t="str">
            <v>04</v>
          </cell>
        </row>
        <row r="734">
          <cell r="A734" t="str">
            <v>141000000416</v>
          </cell>
          <cell r="B734" t="str">
            <v>07</v>
          </cell>
        </row>
        <row r="735">
          <cell r="A735" t="str">
            <v>141000000417</v>
          </cell>
          <cell r="B735" t="str">
            <v>07</v>
          </cell>
        </row>
        <row r="736">
          <cell r="A736" t="str">
            <v>141000000418</v>
          </cell>
          <cell r="B736" t="str">
            <v>07</v>
          </cell>
        </row>
        <row r="737">
          <cell r="A737" t="str">
            <v>141000000419</v>
          </cell>
          <cell r="B737" t="str">
            <v>07</v>
          </cell>
        </row>
        <row r="738">
          <cell r="A738" t="str">
            <v>141000000420</v>
          </cell>
          <cell r="B738" t="str">
            <v>07</v>
          </cell>
        </row>
        <row r="739">
          <cell r="A739" t="str">
            <v>141000000421</v>
          </cell>
          <cell r="B739" t="str">
            <v>07</v>
          </cell>
        </row>
        <row r="740">
          <cell r="A740" t="str">
            <v>141000000422</v>
          </cell>
          <cell r="B740" t="str">
            <v>07</v>
          </cell>
        </row>
        <row r="741">
          <cell r="A741" t="str">
            <v>141000000423</v>
          </cell>
          <cell r="B741" t="str">
            <v>07</v>
          </cell>
        </row>
        <row r="742">
          <cell r="A742" t="str">
            <v>141000000424</v>
          </cell>
          <cell r="B742" t="str">
            <v>07</v>
          </cell>
        </row>
        <row r="743">
          <cell r="A743" t="str">
            <v>141000000425</v>
          </cell>
          <cell r="B743" t="str">
            <v>07</v>
          </cell>
        </row>
        <row r="744">
          <cell r="A744" t="str">
            <v>141000000426</v>
          </cell>
          <cell r="B744" t="str">
            <v>07</v>
          </cell>
        </row>
        <row r="745">
          <cell r="A745" t="str">
            <v>141000000427</v>
          </cell>
          <cell r="B745" t="str">
            <v>07</v>
          </cell>
        </row>
        <row r="746">
          <cell r="A746" t="str">
            <v>141000000428</v>
          </cell>
          <cell r="B746" t="str">
            <v>04</v>
          </cell>
        </row>
        <row r="747">
          <cell r="A747" t="str">
            <v>141000000429</v>
          </cell>
          <cell r="B747" t="str">
            <v>04</v>
          </cell>
        </row>
        <row r="748">
          <cell r="A748" t="str">
            <v>141000000430</v>
          </cell>
          <cell r="B748" t="str">
            <v>07</v>
          </cell>
        </row>
        <row r="749">
          <cell r="A749" t="str">
            <v>141000000431</v>
          </cell>
          <cell r="B749" t="str">
            <v>07</v>
          </cell>
        </row>
        <row r="750">
          <cell r="A750" t="str">
            <v>141000000432</v>
          </cell>
          <cell r="B750" t="str">
            <v>07</v>
          </cell>
        </row>
        <row r="751">
          <cell r="A751" t="str">
            <v>141000000433</v>
          </cell>
          <cell r="B751" t="str">
            <v>07</v>
          </cell>
        </row>
        <row r="752">
          <cell r="A752" t="str">
            <v>141000000434</v>
          </cell>
          <cell r="B752" t="str">
            <v>07</v>
          </cell>
        </row>
        <row r="753">
          <cell r="A753" t="str">
            <v>141000000435</v>
          </cell>
          <cell r="B753" t="str">
            <v>07</v>
          </cell>
        </row>
        <row r="754">
          <cell r="A754" t="str">
            <v>141000000436</v>
          </cell>
          <cell r="B754" t="str">
            <v>07</v>
          </cell>
        </row>
        <row r="755">
          <cell r="A755" t="str">
            <v>141000000437</v>
          </cell>
          <cell r="B755" t="str">
            <v>07</v>
          </cell>
        </row>
        <row r="756">
          <cell r="A756" t="str">
            <v>141000000438</v>
          </cell>
          <cell r="B756" t="str">
            <v>07</v>
          </cell>
        </row>
        <row r="757">
          <cell r="A757" t="str">
            <v>141000000439</v>
          </cell>
          <cell r="B757" t="str">
            <v>07</v>
          </cell>
        </row>
        <row r="758">
          <cell r="A758" t="str">
            <v>141000000440</v>
          </cell>
          <cell r="B758" t="str">
            <v>07</v>
          </cell>
        </row>
        <row r="759">
          <cell r="A759" t="str">
            <v>141000000441</v>
          </cell>
          <cell r="B759" t="str">
            <v>07</v>
          </cell>
        </row>
        <row r="760">
          <cell r="A760" t="str">
            <v>141000000442</v>
          </cell>
          <cell r="B760" t="str">
            <v>07</v>
          </cell>
        </row>
        <row r="761">
          <cell r="A761" t="str">
            <v>141000000443</v>
          </cell>
          <cell r="B761" t="str">
            <v>07</v>
          </cell>
        </row>
        <row r="762">
          <cell r="A762" t="str">
            <v>141000000444</v>
          </cell>
          <cell r="B762" t="str">
            <v>06</v>
          </cell>
        </row>
        <row r="763">
          <cell r="A763" t="str">
            <v>141000000445</v>
          </cell>
          <cell r="B763" t="str">
            <v>06</v>
          </cell>
        </row>
        <row r="764">
          <cell r="A764" t="str">
            <v>141000000446</v>
          </cell>
          <cell r="B764" t="str">
            <v>06</v>
          </cell>
        </row>
        <row r="765">
          <cell r="A765" t="str">
            <v>141000000447</v>
          </cell>
          <cell r="B765" t="str">
            <v>07</v>
          </cell>
        </row>
        <row r="766">
          <cell r="A766" t="str">
            <v>141000000448</v>
          </cell>
          <cell r="B766" t="str">
            <v>07</v>
          </cell>
        </row>
        <row r="767">
          <cell r="A767" t="str">
            <v>141000000449</v>
          </cell>
          <cell r="B767" t="str">
            <v>01</v>
          </cell>
        </row>
        <row r="768">
          <cell r="A768" t="str">
            <v>141000000450</v>
          </cell>
          <cell r="B768" t="str">
            <v>01</v>
          </cell>
        </row>
        <row r="769">
          <cell r="A769" t="str">
            <v>141000000451</v>
          </cell>
          <cell r="B769" t="str">
            <v>04</v>
          </cell>
        </row>
        <row r="770">
          <cell r="A770" t="str">
            <v>141000000452</v>
          </cell>
          <cell r="B770" t="str">
            <v>04</v>
          </cell>
        </row>
        <row r="771">
          <cell r="A771" t="str">
            <v>141000000453</v>
          </cell>
          <cell r="B771" t="str">
            <v>06</v>
          </cell>
        </row>
        <row r="772">
          <cell r="A772" t="str">
            <v>141000000454</v>
          </cell>
          <cell r="B772" t="str">
            <v>07</v>
          </cell>
        </row>
        <row r="773">
          <cell r="A773" t="str">
            <v>141000000455</v>
          </cell>
          <cell r="B773" t="str">
            <v>07</v>
          </cell>
        </row>
        <row r="774">
          <cell r="A774" t="str">
            <v>141000000456</v>
          </cell>
          <cell r="B774" t="str">
            <v>07</v>
          </cell>
        </row>
        <row r="775">
          <cell r="A775" t="str">
            <v>141000000457</v>
          </cell>
          <cell r="B775" t="str">
            <v>07</v>
          </cell>
        </row>
        <row r="776">
          <cell r="A776" t="str">
            <v>147000000000</v>
          </cell>
          <cell r="B776" t="str">
            <v>03</v>
          </cell>
        </row>
        <row r="777">
          <cell r="A777" t="str">
            <v>147000000001</v>
          </cell>
          <cell r="B777" t="str">
            <v>03</v>
          </cell>
        </row>
        <row r="778">
          <cell r="A778" t="str">
            <v>147000000002</v>
          </cell>
          <cell r="B778" t="str">
            <v>03</v>
          </cell>
        </row>
        <row r="779">
          <cell r="A779" t="str">
            <v>147000000003</v>
          </cell>
          <cell r="B779" t="str">
            <v>03</v>
          </cell>
        </row>
        <row r="780">
          <cell r="A780" t="str">
            <v>147000000004</v>
          </cell>
          <cell r="B780" t="str">
            <v>05</v>
          </cell>
        </row>
        <row r="781">
          <cell r="A781" t="str">
            <v>147000000005</v>
          </cell>
          <cell r="B781" t="str">
            <v>10</v>
          </cell>
        </row>
        <row r="782">
          <cell r="A782" t="str">
            <v>147000000006</v>
          </cell>
          <cell r="B782" t="str">
            <v>06</v>
          </cell>
        </row>
        <row r="783">
          <cell r="A783" t="str">
            <v>147000000007</v>
          </cell>
          <cell r="B783" t="str">
            <v>03</v>
          </cell>
        </row>
        <row r="784">
          <cell r="A784" t="str">
            <v>147000000008</v>
          </cell>
          <cell r="B784" t="str">
            <v>05</v>
          </cell>
        </row>
        <row r="785">
          <cell r="A785" t="str">
            <v>147000000009</v>
          </cell>
          <cell r="B785" t="str">
            <v>05</v>
          </cell>
        </row>
        <row r="786">
          <cell r="A786" t="str">
            <v>147000000010</v>
          </cell>
          <cell r="B786" t="str">
            <v>03</v>
          </cell>
        </row>
        <row r="787">
          <cell r="A787" t="str">
            <v>147000000011</v>
          </cell>
          <cell r="B787" t="str">
            <v>04</v>
          </cell>
        </row>
        <row r="788">
          <cell r="A788" t="str">
            <v>147000000012</v>
          </cell>
          <cell r="B788" t="str">
            <v>05</v>
          </cell>
        </row>
        <row r="789">
          <cell r="A789" t="str">
            <v>147000000013</v>
          </cell>
          <cell r="B789" t="str">
            <v>05</v>
          </cell>
        </row>
        <row r="790">
          <cell r="A790" t="str">
            <v>147000000014</v>
          </cell>
          <cell r="B790" t="str">
            <v>05</v>
          </cell>
        </row>
        <row r="791">
          <cell r="A791" t="str">
            <v>147000000015</v>
          </cell>
          <cell r="B791" t="str">
            <v>03</v>
          </cell>
        </row>
        <row r="792">
          <cell r="A792" t="str">
            <v>147000000016</v>
          </cell>
          <cell r="B792" t="str">
            <v>05</v>
          </cell>
        </row>
        <row r="793">
          <cell r="A793" t="str">
            <v>147000000017</v>
          </cell>
          <cell r="B793" t="str">
            <v>06</v>
          </cell>
        </row>
        <row r="794">
          <cell r="A794" t="str">
            <v>147000000018</v>
          </cell>
          <cell r="B794" t="str">
            <v>06</v>
          </cell>
        </row>
        <row r="795">
          <cell r="A795" t="str">
            <v>147000000019</v>
          </cell>
          <cell r="B795" t="str">
            <v>03</v>
          </cell>
        </row>
        <row r="796">
          <cell r="A796" t="str">
            <v>147000000020</v>
          </cell>
          <cell r="B796" t="str">
            <v>03</v>
          </cell>
        </row>
        <row r="797">
          <cell r="A797" t="str">
            <v>147000000021</v>
          </cell>
          <cell r="B797" t="str">
            <v>04</v>
          </cell>
        </row>
        <row r="798">
          <cell r="A798" t="str">
            <v>147000000022</v>
          </cell>
          <cell r="B798" t="str">
            <v>03</v>
          </cell>
        </row>
        <row r="799">
          <cell r="A799" t="str">
            <v>147000000023</v>
          </cell>
          <cell r="B799" t="str">
            <v>03</v>
          </cell>
        </row>
        <row r="800">
          <cell r="A800" t="str">
            <v>147000000024</v>
          </cell>
          <cell r="B800" t="str">
            <v>03</v>
          </cell>
        </row>
        <row r="801">
          <cell r="A801" t="str">
            <v>147000000025</v>
          </cell>
          <cell r="B801" t="str">
            <v>03</v>
          </cell>
        </row>
        <row r="802">
          <cell r="A802" t="str">
            <v>147000000026</v>
          </cell>
          <cell r="B802" t="str">
            <v>04</v>
          </cell>
        </row>
        <row r="803">
          <cell r="A803" t="str">
            <v>147000000027</v>
          </cell>
          <cell r="B803" t="str">
            <v>03</v>
          </cell>
        </row>
        <row r="804">
          <cell r="A804" t="str">
            <v>147000000028</v>
          </cell>
          <cell r="B804" t="str">
            <v>03</v>
          </cell>
        </row>
        <row r="805">
          <cell r="A805" t="str">
            <v>147000000029</v>
          </cell>
          <cell r="B805" t="str">
            <v>03</v>
          </cell>
        </row>
        <row r="806">
          <cell r="A806" t="str">
            <v>147000000030</v>
          </cell>
          <cell r="B806" t="str">
            <v>03</v>
          </cell>
        </row>
        <row r="807">
          <cell r="A807" t="str">
            <v>147000000031</v>
          </cell>
          <cell r="B807" t="str">
            <v>03</v>
          </cell>
        </row>
        <row r="808">
          <cell r="A808" t="str">
            <v>147000000032</v>
          </cell>
          <cell r="B808" t="str">
            <v>03</v>
          </cell>
        </row>
        <row r="809">
          <cell r="A809" t="str">
            <v>147000000033</v>
          </cell>
          <cell r="B809" t="str">
            <v>03</v>
          </cell>
        </row>
        <row r="810">
          <cell r="A810" t="str">
            <v>147000000034</v>
          </cell>
          <cell r="B810" t="str">
            <v>03</v>
          </cell>
        </row>
        <row r="811">
          <cell r="A811" t="str">
            <v>147000000035</v>
          </cell>
          <cell r="B811" t="str">
            <v>03</v>
          </cell>
        </row>
        <row r="812">
          <cell r="A812" t="str">
            <v>147000000036</v>
          </cell>
          <cell r="B812" t="str">
            <v>03</v>
          </cell>
        </row>
        <row r="813">
          <cell r="A813" t="str">
            <v>147000000037</v>
          </cell>
          <cell r="B813" t="str">
            <v>03</v>
          </cell>
        </row>
        <row r="814">
          <cell r="A814" t="str">
            <v>147000000038</v>
          </cell>
          <cell r="B814" t="str">
            <v>03</v>
          </cell>
        </row>
        <row r="815">
          <cell r="A815" t="str">
            <v>147000000039</v>
          </cell>
          <cell r="B815" t="str">
            <v>03</v>
          </cell>
        </row>
        <row r="816">
          <cell r="A816" t="str">
            <v>147000000040</v>
          </cell>
          <cell r="B816" t="str">
            <v>03</v>
          </cell>
        </row>
        <row r="817">
          <cell r="A817" t="str">
            <v>147000000041</v>
          </cell>
          <cell r="B817" t="str">
            <v>03</v>
          </cell>
        </row>
        <row r="818">
          <cell r="A818" t="str">
            <v>147000000042</v>
          </cell>
          <cell r="B818" t="str">
            <v>03</v>
          </cell>
        </row>
        <row r="819">
          <cell r="A819" t="str">
            <v>147000000043</v>
          </cell>
          <cell r="B819" t="str">
            <v>03</v>
          </cell>
        </row>
        <row r="820">
          <cell r="A820" t="str">
            <v>147000000044</v>
          </cell>
          <cell r="B820" t="str">
            <v>03</v>
          </cell>
        </row>
        <row r="821">
          <cell r="A821" t="str">
            <v>147000000045</v>
          </cell>
          <cell r="B821" t="str">
            <v>03</v>
          </cell>
        </row>
        <row r="822">
          <cell r="A822" t="str">
            <v>147000000046</v>
          </cell>
          <cell r="B822" t="str">
            <v>03</v>
          </cell>
        </row>
        <row r="823">
          <cell r="A823" t="str">
            <v>147000000047</v>
          </cell>
          <cell r="B823" t="str">
            <v>03</v>
          </cell>
        </row>
        <row r="824">
          <cell r="A824" t="str">
            <v>147000000048</v>
          </cell>
          <cell r="B824" t="str">
            <v>03</v>
          </cell>
        </row>
        <row r="825">
          <cell r="A825" t="str">
            <v>147000000049</v>
          </cell>
          <cell r="B825" t="str">
            <v>03</v>
          </cell>
        </row>
        <row r="826">
          <cell r="A826" t="str">
            <v>147000000050</v>
          </cell>
          <cell r="B826" t="str">
            <v>03</v>
          </cell>
        </row>
        <row r="827">
          <cell r="A827" t="str">
            <v>147000000051</v>
          </cell>
          <cell r="B827" t="str">
            <v>03</v>
          </cell>
        </row>
        <row r="828">
          <cell r="A828" t="str">
            <v>147000000052</v>
          </cell>
          <cell r="B828" t="str">
            <v>03</v>
          </cell>
        </row>
        <row r="829">
          <cell r="A829" t="str">
            <v>147000000053</v>
          </cell>
          <cell r="B829" t="str">
            <v>03</v>
          </cell>
        </row>
        <row r="830">
          <cell r="A830" t="str">
            <v>147000000054</v>
          </cell>
          <cell r="B830" t="str">
            <v>04</v>
          </cell>
        </row>
        <row r="831">
          <cell r="A831" t="str">
            <v>147000000055</v>
          </cell>
          <cell r="B831" t="str">
            <v>04</v>
          </cell>
        </row>
        <row r="832">
          <cell r="A832" t="str">
            <v>147000000056</v>
          </cell>
          <cell r="B832" t="str">
            <v>04</v>
          </cell>
        </row>
        <row r="833">
          <cell r="A833" t="str">
            <v>147000000057</v>
          </cell>
          <cell r="B833" t="str">
            <v>04</v>
          </cell>
        </row>
        <row r="834">
          <cell r="A834" t="str">
            <v>147000000058</v>
          </cell>
          <cell r="B834" t="str">
            <v>03</v>
          </cell>
        </row>
        <row r="835">
          <cell r="A835" t="str">
            <v>147000000059</v>
          </cell>
          <cell r="B835" t="str">
            <v>03</v>
          </cell>
        </row>
        <row r="836">
          <cell r="A836" t="str">
            <v>147000000060</v>
          </cell>
          <cell r="B836" t="str">
            <v>03</v>
          </cell>
        </row>
        <row r="837">
          <cell r="A837" t="str">
            <v>147000000061</v>
          </cell>
          <cell r="B837" t="str">
            <v>03</v>
          </cell>
        </row>
        <row r="838">
          <cell r="A838" t="str">
            <v>147000000062</v>
          </cell>
          <cell r="B838" t="str">
            <v>05</v>
          </cell>
        </row>
        <row r="839">
          <cell r="A839" t="str">
            <v>147000000063</v>
          </cell>
          <cell r="B839" t="str">
            <v>05</v>
          </cell>
        </row>
        <row r="840">
          <cell r="A840" t="str">
            <v>147000000064</v>
          </cell>
          <cell r="B840" t="str">
            <v>05</v>
          </cell>
        </row>
        <row r="841">
          <cell r="A841" t="str">
            <v>147000000065</v>
          </cell>
          <cell r="B841" t="str">
            <v>03</v>
          </cell>
        </row>
        <row r="842">
          <cell r="A842" t="str">
            <v>147000000066</v>
          </cell>
          <cell r="B842" t="str">
            <v>03</v>
          </cell>
        </row>
        <row r="843">
          <cell r="A843" t="str">
            <v>147000000067</v>
          </cell>
          <cell r="B843" t="str">
            <v>03</v>
          </cell>
        </row>
        <row r="844">
          <cell r="A844" t="str">
            <v>147000000068</v>
          </cell>
          <cell r="B844" t="str">
            <v>03</v>
          </cell>
        </row>
        <row r="845">
          <cell r="A845" t="str">
            <v>147000000069</v>
          </cell>
          <cell r="B845" t="str">
            <v>03</v>
          </cell>
        </row>
        <row r="846">
          <cell r="A846" t="str">
            <v>147000000070</v>
          </cell>
          <cell r="B846" t="str">
            <v>03</v>
          </cell>
        </row>
        <row r="847">
          <cell r="A847" t="str">
            <v>147000000071</v>
          </cell>
          <cell r="B847" t="str">
            <v>03</v>
          </cell>
        </row>
        <row r="848">
          <cell r="A848" t="str">
            <v>147000000072</v>
          </cell>
          <cell r="B848" t="str">
            <v>03</v>
          </cell>
        </row>
        <row r="849">
          <cell r="A849" t="str">
            <v>147000000073</v>
          </cell>
          <cell r="B849" t="str">
            <v>03</v>
          </cell>
        </row>
        <row r="850">
          <cell r="A850" t="str">
            <v>147000000074</v>
          </cell>
          <cell r="B850" t="str">
            <v>03</v>
          </cell>
        </row>
        <row r="851">
          <cell r="A851" t="str">
            <v>147000000075</v>
          </cell>
          <cell r="B851" t="str">
            <v>03</v>
          </cell>
        </row>
        <row r="852">
          <cell r="A852" t="str">
            <v>147000000076</v>
          </cell>
          <cell r="B852" t="str">
            <v>03</v>
          </cell>
        </row>
        <row r="853">
          <cell r="A853" t="str">
            <v>147000000077</v>
          </cell>
          <cell r="B853" t="str">
            <v>03</v>
          </cell>
        </row>
        <row r="854">
          <cell r="A854" t="str">
            <v>147000000078</v>
          </cell>
          <cell r="B854" t="str">
            <v>04</v>
          </cell>
        </row>
        <row r="855">
          <cell r="A855" t="str">
            <v>147000000079</v>
          </cell>
          <cell r="B855" t="str">
            <v>03</v>
          </cell>
        </row>
        <row r="856">
          <cell r="A856" t="str">
            <v>147000000080</v>
          </cell>
          <cell r="B856" t="str">
            <v>03</v>
          </cell>
        </row>
        <row r="857">
          <cell r="A857" t="str">
            <v>147000000081</v>
          </cell>
          <cell r="B857" t="str">
            <v>03</v>
          </cell>
        </row>
        <row r="858">
          <cell r="A858" t="str">
            <v>147000000082</v>
          </cell>
          <cell r="B858" t="str">
            <v>03</v>
          </cell>
        </row>
        <row r="859">
          <cell r="A859" t="str">
            <v>147000000083</v>
          </cell>
          <cell r="B859" t="str">
            <v>04</v>
          </cell>
        </row>
        <row r="860">
          <cell r="A860" t="str">
            <v>147000000084</v>
          </cell>
          <cell r="B860" t="str">
            <v>04</v>
          </cell>
        </row>
        <row r="861">
          <cell r="A861" t="str">
            <v>147000000085</v>
          </cell>
          <cell r="B861" t="str">
            <v>04</v>
          </cell>
        </row>
        <row r="862">
          <cell r="A862" t="str">
            <v>147000000086</v>
          </cell>
          <cell r="B862" t="str">
            <v>04</v>
          </cell>
        </row>
        <row r="863">
          <cell r="A863" t="str">
            <v>147000000087</v>
          </cell>
          <cell r="B863" t="str">
            <v>04</v>
          </cell>
        </row>
        <row r="864">
          <cell r="A864" t="str">
            <v>147000000088</v>
          </cell>
          <cell r="B864" t="str">
            <v>05</v>
          </cell>
        </row>
        <row r="865">
          <cell r="A865" t="str">
            <v>147000000089</v>
          </cell>
          <cell r="B865" t="str">
            <v>04</v>
          </cell>
        </row>
        <row r="866">
          <cell r="A866" t="str">
            <v>147000000090</v>
          </cell>
          <cell r="B866" t="str">
            <v>04</v>
          </cell>
        </row>
        <row r="867">
          <cell r="A867" t="str">
            <v>147000000091</v>
          </cell>
          <cell r="B867" t="str">
            <v>03</v>
          </cell>
        </row>
        <row r="868">
          <cell r="A868" t="str">
            <v>147000000092</v>
          </cell>
          <cell r="B868" t="str">
            <v>03</v>
          </cell>
        </row>
        <row r="869">
          <cell r="A869" t="str">
            <v>147000000093</v>
          </cell>
          <cell r="B869" t="str">
            <v>04</v>
          </cell>
        </row>
        <row r="870">
          <cell r="A870" t="str">
            <v>147000000094</v>
          </cell>
          <cell r="B870" t="str">
            <v>05</v>
          </cell>
        </row>
        <row r="871">
          <cell r="A871" t="str">
            <v>147000000095</v>
          </cell>
          <cell r="B871" t="str">
            <v>05</v>
          </cell>
        </row>
        <row r="872">
          <cell r="A872" t="str">
            <v>147000000096</v>
          </cell>
          <cell r="B872" t="str">
            <v>05</v>
          </cell>
        </row>
        <row r="873">
          <cell r="A873" t="str">
            <v>147000000097</v>
          </cell>
          <cell r="B873" t="str">
            <v>04</v>
          </cell>
        </row>
        <row r="874">
          <cell r="A874" t="str">
            <v>147000000098</v>
          </cell>
          <cell r="B874" t="str">
            <v>04</v>
          </cell>
        </row>
        <row r="875">
          <cell r="A875" t="str">
            <v>147000000099</v>
          </cell>
          <cell r="B875" t="str">
            <v>04</v>
          </cell>
        </row>
        <row r="876">
          <cell r="A876" t="str">
            <v>147000000100</v>
          </cell>
          <cell r="B876" t="str">
            <v>05</v>
          </cell>
        </row>
        <row r="877">
          <cell r="A877" t="str">
            <v>147000000101</v>
          </cell>
          <cell r="B877" t="str">
            <v>04</v>
          </cell>
        </row>
        <row r="878">
          <cell r="A878" t="str">
            <v>147000000102</v>
          </cell>
          <cell r="B878" t="str">
            <v>04</v>
          </cell>
        </row>
        <row r="879">
          <cell r="A879" t="str">
            <v>147000000103</v>
          </cell>
          <cell r="B879" t="str">
            <v>04</v>
          </cell>
        </row>
        <row r="880">
          <cell r="A880" t="str">
            <v>147000000104</v>
          </cell>
          <cell r="B880" t="str">
            <v>04</v>
          </cell>
        </row>
        <row r="881">
          <cell r="A881" t="str">
            <v>147000000105</v>
          </cell>
          <cell r="B881" t="str">
            <v>04</v>
          </cell>
        </row>
        <row r="882">
          <cell r="A882" t="str">
            <v>147000000106</v>
          </cell>
          <cell r="B882" t="str">
            <v>04</v>
          </cell>
        </row>
        <row r="883">
          <cell r="A883" t="str">
            <v>147000000107</v>
          </cell>
          <cell r="B883" t="str">
            <v>04</v>
          </cell>
        </row>
        <row r="884">
          <cell r="A884" t="str">
            <v>147000000108</v>
          </cell>
          <cell r="B884" t="str">
            <v>04</v>
          </cell>
        </row>
        <row r="885">
          <cell r="A885" t="str">
            <v>147000000109</v>
          </cell>
          <cell r="B885" t="str">
            <v>03</v>
          </cell>
        </row>
        <row r="886">
          <cell r="A886" t="str">
            <v>147000000110</v>
          </cell>
          <cell r="B886" t="str">
            <v>03</v>
          </cell>
        </row>
        <row r="887">
          <cell r="A887" t="str">
            <v>147000000111</v>
          </cell>
          <cell r="B887" t="str">
            <v>07</v>
          </cell>
        </row>
        <row r="888">
          <cell r="A888" t="str">
            <v>147000000112</v>
          </cell>
          <cell r="B888" t="str">
            <v>07</v>
          </cell>
        </row>
        <row r="889">
          <cell r="A889" t="str">
            <v>147000000113</v>
          </cell>
          <cell r="B889" t="str">
            <v>04</v>
          </cell>
        </row>
        <row r="890">
          <cell r="A890" t="str">
            <v>147000000114</v>
          </cell>
          <cell r="B890" t="str">
            <v>04</v>
          </cell>
        </row>
        <row r="891">
          <cell r="A891" t="str">
            <v>147000000115</v>
          </cell>
          <cell r="B891" t="str">
            <v>04</v>
          </cell>
        </row>
        <row r="892">
          <cell r="A892" t="str">
            <v>147000000116</v>
          </cell>
          <cell r="B892" t="str">
            <v>04</v>
          </cell>
        </row>
        <row r="893">
          <cell r="A893" t="str">
            <v>147000000117</v>
          </cell>
          <cell r="B893" t="str">
            <v>05</v>
          </cell>
        </row>
        <row r="894">
          <cell r="A894" t="str">
            <v>147000000118</v>
          </cell>
          <cell r="B894" t="str">
            <v>03</v>
          </cell>
        </row>
        <row r="895">
          <cell r="A895" t="str">
            <v>147000000119</v>
          </cell>
          <cell r="B895" t="str">
            <v>04</v>
          </cell>
        </row>
        <row r="896">
          <cell r="A896" t="str">
            <v>147000000120</v>
          </cell>
          <cell r="B896" t="str">
            <v>03</v>
          </cell>
        </row>
        <row r="897">
          <cell r="A897" t="str">
            <v>147000000121</v>
          </cell>
          <cell r="B897" t="str">
            <v>03</v>
          </cell>
        </row>
        <row r="898">
          <cell r="A898" t="str">
            <v>147000000122</v>
          </cell>
          <cell r="B898" t="str">
            <v>03</v>
          </cell>
        </row>
        <row r="899">
          <cell r="A899" t="str">
            <v>147000000123</v>
          </cell>
          <cell r="B899" t="str">
            <v>04</v>
          </cell>
        </row>
        <row r="900">
          <cell r="A900" t="str">
            <v>147000000124</v>
          </cell>
          <cell r="B900" t="str">
            <v>04</v>
          </cell>
        </row>
        <row r="901">
          <cell r="A901" t="str">
            <v>147000000125</v>
          </cell>
          <cell r="B901" t="str">
            <v>04</v>
          </cell>
        </row>
        <row r="902">
          <cell r="A902" t="str">
            <v>147000000126</v>
          </cell>
          <cell r="B902" t="str">
            <v>03</v>
          </cell>
        </row>
        <row r="903">
          <cell r="A903" t="str">
            <v>147000000127</v>
          </cell>
          <cell r="B903" t="str">
            <v>03</v>
          </cell>
        </row>
        <row r="904">
          <cell r="A904" t="str">
            <v>147000000128</v>
          </cell>
          <cell r="B904" t="str">
            <v>03</v>
          </cell>
        </row>
        <row r="905">
          <cell r="A905" t="str">
            <v>147000000129</v>
          </cell>
          <cell r="B905" t="str">
            <v>05</v>
          </cell>
        </row>
        <row r="906">
          <cell r="A906" t="str">
            <v>147000000130</v>
          </cell>
          <cell r="B906" t="str">
            <v>05</v>
          </cell>
        </row>
        <row r="907">
          <cell r="A907" t="str">
            <v>147000000131</v>
          </cell>
          <cell r="B907" t="str">
            <v>05</v>
          </cell>
        </row>
        <row r="908">
          <cell r="A908" t="str">
            <v>147000000132</v>
          </cell>
          <cell r="B908" t="str">
            <v>05</v>
          </cell>
        </row>
        <row r="909">
          <cell r="A909" t="str">
            <v>147000000133</v>
          </cell>
          <cell r="B909" t="str">
            <v>05</v>
          </cell>
        </row>
        <row r="910">
          <cell r="A910" t="str">
            <v>147000000134</v>
          </cell>
          <cell r="B910" t="str">
            <v>03</v>
          </cell>
        </row>
        <row r="911">
          <cell r="A911" t="str">
            <v>147000000135</v>
          </cell>
          <cell r="B911" t="str">
            <v>04</v>
          </cell>
        </row>
        <row r="912">
          <cell r="A912" t="str">
            <v>147000000136</v>
          </cell>
          <cell r="B912" t="str">
            <v>04</v>
          </cell>
        </row>
        <row r="913">
          <cell r="A913" t="str">
            <v>147000000137</v>
          </cell>
          <cell r="B913" t="str">
            <v>05</v>
          </cell>
        </row>
        <row r="914">
          <cell r="A914" t="str">
            <v>147000000138</v>
          </cell>
          <cell r="B914" t="str">
            <v>05</v>
          </cell>
        </row>
        <row r="915">
          <cell r="A915" t="str">
            <v>147000000139</v>
          </cell>
          <cell r="B915" t="str">
            <v>05</v>
          </cell>
        </row>
        <row r="916">
          <cell r="A916" t="str">
            <v>147000000140</v>
          </cell>
          <cell r="B916" t="str">
            <v>03</v>
          </cell>
        </row>
        <row r="917">
          <cell r="A917" t="str">
            <v>147000000141</v>
          </cell>
          <cell r="B917" t="str">
            <v>03</v>
          </cell>
        </row>
        <row r="918">
          <cell r="A918" t="str">
            <v>147000000142</v>
          </cell>
          <cell r="B918" t="str">
            <v>03</v>
          </cell>
        </row>
        <row r="919">
          <cell r="A919" t="str">
            <v>147000000143</v>
          </cell>
          <cell r="B919" t="str">
            <v>03</v>
          </cell>
        </row>
        <row r="920">
          <cell r="A920" t="str">
            <v>147000000144</v>
          </cell>
          <cell r="B920" t="str">
            <v>03</v>
          </cell>
        </row>
        <row r="921">
          <cell r="A921" t="str">
            <v>147000000145</v>
          </cell>
          <cell r="B921" t="str">
            <v>03</v>
          </cell>
        </row>
        <row r="922">
          <cell r="A922" t="str">
            <v>147000000146</v>
          </cell>
          <cell r="B922" t="str">
            <v>03</v>
          </cell>
        </row>
        <row r="923">
          <cell r="A923" t="str">
            <v>147000000147</v>
          </cell>
          <cell r="B923" t="str">
            <v>03</v>
          </cell>
        </row>
        <row r="924">
          <cell r="A924" t="str">
            <v>147000000148</v>
          </cell>
          <cell r="B924" t="str">
            <v>03</v>
          </cell>
        </row>
        <row r="925">
          <cell r="A925" t="str">
            <v>147000000149</v>
          </cell>
          <cell r="B925" t="str">
            <v>03</v>
          </cell>
        </row>
        <row r="926">
          <cell r="A926" t="str">
            <v>147000000150</v>
          </cell>
          <cell r="B926" t="str">
            <v>03</v>
          </cell>
        </row>
        <row r="927">
          <cell r="A927" t="str">
            <v>147000000151</v>
          </cell>
          <cell r="B927" t="str">
            <v>03</v>
          </cell>
        </row>
        <row r="928">
          <cell r="A928" t="str">
            <v>147000000152</v>
          </cell>
          <cell r="B928" t="str">
            <v>03</v>
          </cell>
        </row>
        <row r="929">
          <cell r="A929" t="str">
            <v>147000000153</v>
          </cell>
          <cell r="B929" t="str">
            <v>03</v>
          </cell>
        </row>
        <row r="930">
          <cell r="A930" t="str">
            <v>147000000154</v>
          </cell>
          <cell r="B930" t="str">
            <v>03</v>
          </cell>
        </row>
        <row r="931">
          <cell r="A931" t="str">
            <v>147000000155</v>
          </cell>
          <cell r="B931" t="str">
            <v>03</v>
          </cell>
        </row>
        <row r="932">
          <cell r="A932" t="str">
            <v>147000000156</v>
          </cell>
          <cell r="B932" t="str">
            <v>03</v>
          </cell>
        </row>
        <row r="933">
          <cell r="A933" t="str">
            <v>147000000157</v>
          </cell>
          <cell r="B933" t="str">
            <v>03</v>
          </cell>
        </row>
        <row r="934">
          <cell r="A934" t="str">
            <v>147000000158</v>
          </cell>
          <cell r="B934" t="str">
            <v>03</v>
          </cell>
        </row>
        <row r="935">
          <cell r="A935" t="str">
            <v>147000000159</v>
          </cell>
          <cell r="B935" t="str">
            <v>03</v>
          </cell>
        </row>
        <row r="936">
          <cell r="A936" t="str">
            <v>147000000160</v>
          </cell>
          <cell r="B936" t="str">
            <v>05</v>
          </cell>
        </row>
        <row r="937">
          <cell r="A937" t="str">
            <v>147000000161</v>
          </cell>
          <cell r="B937" t="str">
            <v>04</v>
          </cell>
        </row>
        <row r="938">
          <cell r="A938" t="str">
            <v>147000000162</v>
          </cell>
          <cell r="B938" t="str">
            <v>04</v>
          </cell>
        </row>
        <row r="939">
          <cell r="A939" t="str">
            <v>147000000163</v>
          </cell>
          <cell r="B939" t="str">
            <v>03</v>
          </cell>
        </row>
        <row r="940">
          <cell r="A940" t="str">
            <v>147000000164</v>
          </cell>
          <cell r="B940" t="str">
            <v>04</v>
          </cell>
        </row>
        <row r="941">
          <cell r="A941" t="str">
            <v>147000000165</v>
          </cell>
          <cell r="B941" t="str">
            <v>04</v>
          </cell>
        </row>
        <row r="942">
          <cell r="A942" t="str">
            <v>147000000166</v>
          </cell>
          <cell r="B942" t="str">
            <v>04</v>
          </cell>
        </row>
        <row r="943">
          <cell r="A943" t="str">
            <v>147000000167</v>
          </cell>
          <cell r="B943" t="str">
            <v>03</v>
          </cell>
        </row>
        <row r="944">
          <cell r="A944" t="str">
            <v>147000000168</v>
          </cell>
          <cell r="B944" t="str">
            <v>05</v>
          </cell>
        </row>
        <row r="945">
          <cell r="A945" t="str">
            <v>147000000169</v>
          </cell>
          <cell r="B945" t="str">
            <v>03</v>
          </cell>
        </row>
        <row r="946">
          <cell r="A946" t="str">
            <v>147000000170</v>
          </cell>
          <cell r="B946" t="str">
            <v>03</v>
          </cell>
        </row>
        <row r="947">
          <cell r="A947" t="str">
            <v>147000000171</v>
          </cell>
          <cell r="B947" t="str">
            <v>03</v>
          </cell>
        </row>
        <row r="948">
          <cell r="A948" t="str">
            <v>147000000172</v>
          </cell>
          <cell r="B948" t="str">
            <v>05</v>
          </cell>
        </row>
        <row r="949">
          <cell r="A949" t="str">
            <v>147000000173</v>
          </cell>
          <cell r="B949" t="str">
            <v>05</v>
          </cell>
        </row>
        <row r="950">
          <cell r="A950" t="str">
            <v>147000000174</v>
          </cell>
          <cell r="B950" t="str">
            <v>05</v>
          </cell>
        </row>
        <row r="951">
          <cell r="A951" t="str">
            <v>147000000175</v>
          </cell>
          <cell r="B951" t="str">
            <v>05</v>
          </cell>
        </row>
        <row r="952">
          <cell r="A952" t="str">
            <v>147000000176</v>
          </cell>
          <cell r="B952" t="str">
            <v>03</v>
          </cell>
        </row>
        <row r="953">
          <cell r="A953" t="str">
            <v>147000000177</v>
          </cell>
          <cell r="B953" t="str">
            <v>03</v>
          </cell>
        </row>
        <row r="954">
          <cell r="A954" t="str">
            <v>147000000178</v>
          </cell>
          <cell r="B954" t="str">
            <v>02</v>
          </cell>
        </row>
        <row r="955">
          <cell r="A955" t="str">
            <v>147000000179</v>
          </cell>
          <cell r="B955" t="str">
            <v>03</v>
          </cell>
        </row>
        <row r="956">
          <cell r="A956" t="str">
            <v>147000000180</v>
          </cell>
          <cell r="B956" t="str">
            <v>03</v>
          </cell>
        </row>
        <row r="957">
          <cell r="A957" t="str">
            <v>147000000181</v>
          </cell>
          <cell r="B957" t="str">
            <v>03</v>
          </cell>
        </row>
        <row r="958">
          <cell r="A958" t="str">
            <v>147000000182</v>
          </cell>
          <cell r="B958" t="str">
            <v>03</v>
          </cell>
        </row>
        <row r="959">
          <cell r="A959" t="str">
            <v>147000000183</v>
          </cell>
          <cell r="B959" t="str">
            <v>03</v>
          </cell>
        </row>
        <row r="960">
          <cell r="A960" t="str">
            <v>147000000184</v>
          </cell>
          <cell r="B960" t="str">
            <v>03</v>
          </cell>
        </row>
        <row r="961">
          <cell r="A961" t="str">
            <v>147000000185</v>
          </cell>
          <cell r="B961" t="str">
            <v>03</v>
          </cell>
        </row>
        <row r="962">
          <cell r="A962" t="str">
            <v>147000000186</v>
          </cell>
          <cell r="B962" t="str">
            <v>05</v>
          </cell>
        </row>
        <row r="963">
          <cell r="A963" t="str">
            <v>147000000187</v>
          </cell>
          <cell r="B963" t="str">
            <v>05</v>
          </cell>
        </row>
        <row r="964">
          <cell r="A964" t="str">
            <v>147000000188</v>
          </cell>
          <cell r="B964" t="str">
            <v>05</v>
          </cell>
        </row>
        <row r="965">
          <cell r="A965" t="str">
            <v>147000000189</v>
          </cell>
          <cell r="B965" t="str">
            <v>05</v>
          </cell>
        </row>
        <row r="966">
          <cell r="A966" t="str">
            <v>147000000190</v>
          </cell>
          <cell r="B966" t="str">
            <v>03</v>
          </cell>
        </row>
        <row r="967">
          <cell r="A967" t="str">
            <v>147000000191</v>
          </cell>
          <cell r="B967" t="str">
            <v>04</v>
          </cell>
        </row>
        <row r="968">
          <cell r="A968" t="str">
            <v>147000000192</v>
          </cell>
          <cell r="B968" t="str">
            <v>04</v>
          </cell>
        </row>
        <row r="969">
          <cell r="A969" t="str">
            <v>147000000193</v>
          </cell>
          <cell r="B969" t="str">
            <v>04</v>
          </cell>
        </row>
        <row r="970">
          <cell r="A970" t="str">
            <v>147000000194</v>
          </cell>
          <cell r="B970" t="str">
            <v>04</v>
          </cell>
        </row>
        <row r="971">
          <cell r="A971" t="str">
            <v>147000000195</v>
          </cell>
          <cell r="B971" t="str">
            <v>03</v>
          </cell>
        </row>
        <row r="972">
          <cell r="A972" t="str">
            <v>147000000196</v>
          </cell>
          <cell r="B972" t="str">
            <v>04</v>
          </cell>
        </row>
        <row r="973">
          <cell r="A973" t="str">
            <v>147000000197</v>
          </cell>
          <cell r="B973" t="str">
            <v>03</v>
          </cell>
        </row>
        <row r="974">
          <cell r="A974" t="str">
            <v>147000000198</v>
          </cell>
          <cell r="B974" t="str">
            <v>04</v>
          </cell>
        </row>
        <row r="975">
          <cell r="A975" t="str">
            <v>147000000199</v>
          </cell>
          <cell r="B975" t="str">
            <v>04</v>
          </cell>
        </row>
        <row r="976">
          <cell r="A976" t="str">
            <v>147000000200</v>
          </cell>
          <cell r="B976" t="str">
            <v>03</v>
          </cell>
        </row>
        <row r="977">
          <cell r="A977" t="str">
            <v>147000000201</v>
          </cell>
          <cell r="B977" t="str">
            <v>03</v>
          </cell>
        </row>
        <row r="978">
          <cell r="A978" t="str">
            <v>147000000202</v>
          </cell>
          <cell r="B978" t="str">
            <v>03</v>
          </cell>
        </row>
        <row r="979">
          <cell r="A979" t="str">
            <v>147000000203</v>
          </cell>
          <cell r="B979" t="str">
            <v>04</v>
          </cell>
        </row>
        <row r="980">
          <cell r="A980" t="str">
            <v>147000000204</v>
          </cell>
          <cell r="B980" t="str">
            <v>04</v>
          </cell>
        </row>
        <row r="981">
          <cell r="A981" t="str">
            <v>147000000205</v>
          </cell>
          <cell r="B981" t="str">
            <v>04</v>
          </cell>
        </row>
        <row r="982">
          <cell r="A982" t="str">
            <v>147000000206</v>
          </cell>
          <cell r="B982" t="str">
            <v>03</v>
          </cell>
        </row>
        <row r="983">
          <cell r="A983" t="str">
            <v>147000000207</v>
          </cell>
          <cell r="B983" t="str">
            <v>05</v>
          </cell>
        </row>
        <row r="984">
          <cell r="A984" t="str">
            <v>147000000208</v>
          </cell>
          <cell r="B984" t="str">
            <v>06</v>
          </cell>
        </row>
        <row r="985">
          <cell r="A985" t="str">
            <v>147000000209</v>
          </cell>
          <cell r="B985" t="str">
            <v>03</v>
          </cell>
        </row>
        <row r="986">
          <cell r="A986" t="str">
            <v>147000000210</v>
          </cell>
          <cell r="B986" t="str">
            <v>03</v>
          </cell>
        </row>
        <row r="987">
          <cell r="A987" t="str">
            <v>147000000211</v>
          </cell>
          <cell r="B987" t="str">
            <v>03</v>
          </cell>
        </row>
        <row r="988">
          <cell r="A988" t="str">
            <v>147000000212</v>
          </cell>
          <cell r="B988" t="str">
            <v>03</v>
          </cell>
        </row>
        <row r="989">
          <cell r="A989" t="str">
            <v>147000000213</v>
          </cell>
          <cell r="B989" t="str">
            <v>03</v>
          </cell>
        </row>
        <row r="990">
          <cell r="A990" t="str">
            <v>147000000214</v>
          </cell>
          <cell r="B990" t="str">
            <v>06</v>
          </cell>
        </row>
        <row r="991">
          <cell r="A991" t="str">
            <v>147000000215</v>
          </cell>
          <cell r="B991" t="str">
            <v>04</v>
          </cell>
        </row>
        <row r="992">
          <cell r="A992" t="str">
            <v>147000000216</v>
          </cell>
          <cell r="B992" t="str">
            <v>05</v>
          </cell>
        </row>
        <row r="993">
          <cell r="A993" t="str">
            <v>147000000217</v>
          </cell>
          <cell r="B993" t="str">
            <v>04</v>
          </cell>
        </row>
        <row r="994">
          <cell r="A994" t="str">
            <v>147000000218</v>
          </cell>
          <cell r="B994" t="str">
            <v>04</v>
          </cell>
        </row>
        <row r="995">
          <cell r="A995" t="str">
            <v>147000000219</v>
          </cell>
          <cell r="B995" t="str">
            <v>05</v>
          </cell>
        </row>
        <row r="996">
          <cell r="A996" t="str">
            <v>147000000220</v>
          </cell>
          <cell r="B996" t="str">
            <v>04</v>
          </cell>
        </row>
        <row r="997">
          <cell r="A997" t="str">
            <v>147000000221</v>
          </cell>
          <cell r="B997" t="str">
            <v>03</v>
          </cell>
        </row>
        <row r="998">
          <cell r="A998" t="str">
            <v>147000000222</v>
          </cell>
          <cell r="B998" t="str">
            <v>07</v>
          </cell>
        </row>
        <row r="999">
          <cell r="A999" t="str">
            <v>147000000223</v>
          </cell>
          <cell r="B999" t="str">
            <v>03</v>
          </cell>
        </row>
        <row r="1000">
          <cell r="A1000" t="str">
            <v>147000000224</v>
          </cell>
          <cell r="B1000" t="str">
            <v>03</v>
          </cell>
        </row>
        <row r="1001">
          <cell r="A1001" t="str">
            <v>147000000225</v>
          </cell>
          <cell r="B1001" t="str">
            <v>03</v>
          </cell>
        </row>
        <row r="1002">
          <cell r="A1002" t="str">
            <v>147000000226</v>
          </cell>
          <cell r="B1002" t="str">
            <v>03</v>
          </cell>
        </row>
        <row r="1003">
          <cell r="A1003" t="str">
            <v>147000000227</v>
          </cell>
          <cell r="B1003" t="str">
            <v>03</v>
          </cell>
        </row>
        <row r="1004">
          <cell r="A1004" t="str">
            <v>147000000228</v>
          </cell>
          <cell r="B1004" t="str">
            <v>03</v>
          </cell>
        </row>
        <row r="1005">
          <cell r="A1005" t="str">
            <v>147000000229</v>
          </cell>
          <cell r="B1005" t="str">
            <v>03</v>
          </cell>
        </row>
        <row r="1006">
          <cell r="A1006" t="str">
            <v>147000000230</v>
          </cell>
          <cell r="B1006" t="str">
            <v>03</v>
          </cell>
        </row>
        <row r="1007">
          <cell r="A1007" t="str">
            <v>147000000231</v>
          </cell>
          <cell r="B1007" t="str">
            <v>03</v>
          </cell>
        </row>
        <row r="1008">
          <cell r="A1008" t="str">
            <v>147000000232</v>
          </cell>
          <cell r="B1008" t="str">
            <v>05</v>
          </cell>
        </row>
        <row r="1009">
          <cell r="A1009" t="str">
            <v>147000000233</v>
          </cell>
          <cell r="B1009" t="str">
            <v>05</v>
          </cell>
        </row>
        <row r="1010">
          <cell r="A1010" t="str">
            <v>147000000234</v>
          </cell>
          <cell r="B1010" t="str">
            <v>05</v>
          </cell>
        </row>
        <row r="1011">
          <cell r="A1011" t="str">
            <v>147000000235</v>
          </cell>
          <cell r="B1011" t="str">
            <v>05</v>
          </cell>
        </row>
        <row r="1012">
          <cell r="A1012" t="str">
            <v>147000000236</v>
          </cell>
          <cell r="B1012" t="str">
            <v>03</v>
          </cell>
        </row>
        <row r="1013">
          <cell r="A1013" t="str">
            <v>147000000237</v>
          </cell>
          <cell r="B1013" t="str">
            <v>03</v>
          </cell>
        </row>
        <row r="1014">
          <cell r="A1014" t="str">
            <v>147000000238</v>
          </cell>
          <cell r="B1014" t="str">
            <v>03</v>
          </cell>
        </row>
        <row r="1015">
          <cell r="A1015" t="str">
            <v>147000000239</v>
          </cell>
          <cell r="B1015" t="str">
            <v>03</v>
          </cell>
        </row>
        <row r="1016">
          <cell r="A1016" t="str">
            <v>147000000240</v>
          </cell>
          <cell r="B1016" t="str">
            <v>04</v>
          </cell>
        </row>
        <row r="1017">
          <cell r="A1017" t="str">
            <v>147000000241</v>
          </cell>
          <cell r="B1017" t="str">
            <v>04</v>
          </cell>
        </row>
        <row r="1018">
          <cell r="A1018" t="str">
            <v>147000000242</v>
          </cell>
          <cell r="B1018" t="str">
            <v>04</v>
          </cell>
        </row>
        <row r="1019">
          <cell r="A1019" t="str">
            <v>147000000243</v>
          </cell>
          <cell r="B1019" t="str">
            <v>03</v>
          </cell>
        </row>
        <row r="1020">
          <cell r="A1020" t="str">
            <v>147000000244</v>
          </cell>
          <cell r="B1020" t="str">
            <v>03</v>
          </cell>
        </row>
        <row r="1021">
          <cell r="A1021" t="str">
            <v>147000000245</v>
          </cell>
          <cell r="B1021" t="str">
            <v>03</v>
          </cell>
        </row>
        <row r="1022">
          <cell r="A1022" t="str">
            <v>147000000246</v>
          </cell>
          <cell r="B1022" t="str">
            <v>03</v>
          </cell>
        </row>
        <row r="1023">
          <cell r="A1023" t="str">
            <v>147000000247</v>
          </cell>
          <cell r="B1023" t="str">
            <v>04</v>
          </cell>
        </row>
        <row r="1024">
          <cell r="A1024" t="str">
            <v>147000000248</v>
          </cell>
          <cell r="B1024" t="str">
            <v>04</v>
          </cell>
        </row>
        <row r="1025">
          <cell r="A1025" t="str">
            <v>147000000249</v>
          </cell>
          <cell r="B1025" t="str">
            <v>04</v>
          </cell>
        </row>
        <row r="1026">
          <cell r="A1026" t="str">
            <v>147000000250</v>
          </cell>
          <cell r="B1026" t="str">
            <v>03</v>
          </cell>
        </row>
        <row r="1027">
          <cell r="A1027" t="str">
            <v>147000000251</v>
          </cell>
          <cell r="B1027" t="str">
            <v>05</v>
          </cell>
        </row>
        <row r="1028">
          <cell r="A1028" t="str">
            <v>147000000252</v>
          </cell>
          <cell r="B1028" t="str">
            <v>03</v>
          </cell>
        </row>
        <row r="1029">
          <cell r="A1029" t="str">
            <v>147000000253</v>
          </cell>
          <cell r="B1029" t="str">
            <v>04</v>
          </cell>
        </row>
        <row r="1030">
          <cell r="A1030" t="str">
            <v>147000000254</v>
          </cell>
          <cell r="B1030" t="str">
            <v>03</v>
          </cell>
        </row>
        <row r="1031">
          <cell r="A1031" t="str">
            <v>147000000255</v>
          </cell>
          <cell r="B1031" t="str">
            <v>05</v>
          </cell>
        </row>
        <row r="1032">
          <cell r="A1032" t="str">
            <v>147000000256</v>
          </cell>
          <cell r="B1032" t="str">
            <v>02</v>
          </cell>
        </row>
        <row r="1033">
          <cell r="A1033" t="str">
            <v>147000000257</v>
          </cell>
          <cell r="B1033" t="str">
            <v>04</v>
          </cell>
        </row>
        <row r="1034">
          <cell r="A1034" t="str">
            <v>147000000258</v>
          </cell>
          <cell r="B1034" t="str">
            <v>04</v>
          </cell>
        </row>
        <row r="1035">
          <cell r="A1035" t="str">
            <v>147000000259</v>
          </cell>
          <cell r="B1035" t="str">
            <v>02</v>
          </cell>
        </row>
        <row r="1036">
          <cell r="A1036" t="str">
            <v>147000000260</v>
          </cell>
          <cell r="B1036" t="str">
            <v>03</v>
          </cell>
        </row>
        <row r="1037">
          <cell r="A1037" t="str">
            <v>147000000261</v>
          </cell>
          <cell r="B1037" t="str">
            <v>02</v>
          </cell>
        </row>
        <row r="1038">
          <cell r="A1038" t="str">
            <v>147000000262</v>
          </cell>
          <cell r="B1038" t="str">
            <v>03</v>
          </cell>
        </row>
        <row r="1039">
          <cell r="A1039" t="str">
            <v>147000000263</v>
          </cell>
          <cell r="B1039" t="str">
            <v>02</v>
          </cell>
        </row>
        <row r="1040">
          <cell r="A1040" t="str">
            <v>147000000264</v>
          </cell>
          <cell r="B1040" t="str">
            <v>02</v>
          </cell>
        </row>
        <row r="1041">
          <cell r="A1041" t="str">
            <v>147000000265</v>
          </cell>
          <cell r="B1041" t="str">
            <v>02</v>
          </cell>
        </row>
        <row r="1042">
          <cell r="A1042" t="str">
            <v>147000000266</v>
          </cell>
          <cell r="B1042" t="str">
            <v>02</v>
          </cell>
        </row>
        <row r="1043">
          <cell r="A1043" t="str">
            <v>147000000267</v>
          </cell>
          <cell r="B1043" t="str">
            <v>03</v>
          </cell>
        </row>
        <row r="1044">
          <cell r="A1044" t="str">
            <v>147000000268</v>
          </cell>
          <cell r="B1044" t="str">
            <v>04</v>
          </cell>
        </row>
        <row r="1045">
          <cell r="A1045" t="str">
            <v>147000000269</v>
          </cell>
          <cell r="B1045" t="str">
            <v>03</v>
          </cell>
        </row>
        <row r="1046">
          <cell r="A1046" t="str">
            <v>147000000270</v>
          </cell>
          <cell r="B1046" t="str">
            <v>03</v>
          </cell>
        </row>
        <row r="1047">
          <cell r="A1047" t="str">
            <v>148000000000</v>
          </cell>
          <cell r="B1047" t="str">
            <v>05</v>
          </cell>
        </row>
        <row r="1048">
          <cell r="A1048" t="str">
            <v>148000000001</v>
          </cell>
          <cell r="B1048" t="str">
            <v>05</v>
          </cell>
        </row>
        <row r="1049">
          <cell r="A1049" t="str">
            <v>148000000002</v>
          </cell>
          <cell r="B1049" t="str">
            <v>05</v>
          </cell>
        </row>
        <row r="1050">
          <cell r="A1050" t="str">
            <v>148000000003</v>
          </cell>
          <cell r="B1050" t="str">
            <v>03</v>
          </cell>
        </row>
        <row r="1051">
          <cell r="A1051" t="str">
            <v>148000000004</v>
          </cell>
          <cell r="B1051" t="str">
            <v>05</v>
          </cell>
        </row>
        <row r="1052">
          <cell r="A1052" t="str">
            <v>148000000005</v>
          </cell>
          <cell r="B1052" t="str">
            <v>05</v>
          </cell>
        </row>
        <row r="1053">
          <cell r="A1053" t="str">
            <v>148000000006</v>
          </cell>
          <cell r="B1053" t="str">
            <v>03</v>
          </cell>
        </row>
        <row r="1054">
          <cell r="A1054" t="str">
            <v>148000000007</v>
          </cell>
          <cell r="B1054" t="str">
            <v>03</v>
          </cell>
        </row>
        <row r="1055">
          <cell r="A1055" t="str">
            <v>148000000008</v>
          </cell>
          <cell r="B1055" t="str">
            <v>03</v>
          </cell>
        </row>
        <row r="1056">
          <cell r="A1056" t="str">
            <v>148000000009</v>
          </cell>
          <cell r="B1056" t="str">
            <v>03</v>
          </cell>
        </row>
        <row r="1057">
          <cell r="A1057" t="str">
            <v>148000000010</v>
          </cell>
          <cell r="B1057" t="str">
            <v>03</v>
          </cell>
        </row>
        <row r="1058">
          <cell r="A1058" t="str">
            <v>148000000011</v>
          </cell>
          <cell r="B1058" t="str">
            <v>03</v>
          </cell>
        </row>
        <row r="1059">
          <cell r="A1059" t="str">
            <v>148000000012</v>
          </cell>
          <cell r="B1059" t="str">
            <v>03</v>
          </cell>
        </row>
        <row r="1060">
          <cell r="A1060" t="str">
            <v>148000000013</v>
          </cell>
          <cell r="B1060" t="str">
            <v>03</v>
          </cell>
        </row>
        <row r="1061">
          <cell r="A1061" t="str">
            <v>148000000014</v>
          </cell>
          <cell r="B1061" t="str">
            <v>03</v>
          </cell>
        </row>
        <row r="1062">
          <cell r="A1062" t="str">
            <v>148000000015</v>
          </cell>
          <cell r="B1062" t="str">
            <v>03</v>
          </cell>
        </row>
        <row r="1063">
          <cell r="A1063" t="str">
            <v>148000000016</v>
          </cell>
          <cell r="B1063" t="str">
            <v>03</v>
          </cell>
        </row>
        <row r="1064">
          <cell r="A1064" t="str">
            <v>148000000017</v>
          </cell>
          <cell r="B1064" t="str">
            <v>03</v>
          </cell>
        </row>
        <row r="1065">
          <cell r="A1065" t="str">
            <v>148000000018</v>
          </cell>
          <cell r="B1065" t="str">
            <v>03</v>
          </cell>
        </row>
        <row r="1066">
          <cell r="A1066" t="str">
            <v>148000000019</v>
          </cell>
          <cell r="B1066" t="str">
            <v>03</v>
          </cell>
        </row>
        <row r="1067">
          <cell r="A1067" t="str">
            <v>148000000020</v>
          </cell>
          <cell r="B1067" t="str">
            <v>03</v>
          </cell>
        </row>
        <row r="1068">
          <cell r="A1068" t="str">
            <v>148000000021</v>
          </cell>
          <cell r="B1068" t="str">
            <v>03</v>
          </cell>
        </row>
        <row r="1069">
          <cell r="A1069" t="str">
            <v>148000000022</v>
          </cell>
          <cell r="B1069" t="str">
            <v>03</v>
          </cell>
        </row>
        <row r="1070">
          <cell r="A1070" t="str">
            <v>148000000023</v>
          </cell>
          <cell r="B1070" t="str">
            <v>03</v>
          </cell>
        </row>
        <row r="1071">
          <cell r="A1071" t="str">
            <v>148000000024</v>
          </cell>
          <cell r="B1071" t="str">
            <v>03</v>
          </cell>
        </row>
        <row r="1072">
          <cell r="A1072" t="str">
            <v>148000000025</v>
          </cell>
          <cell r="B1072" t="str">
            <v>03</v>
          </cell>
        </row>
        <row r="1073">
          <cell r="A1073" t="str">
            <v>148000000026</v>
          </cell>
          <cell r="B1073" t="str">
            <v>03</v>
          </cell>
        </row>
        <row r="1074">
          <cell r="A1074" t="str">
            <v>148000000027</v>
          </cell>
          <cell r="B1074" t="str">
            <v>03</v>
          </cell>
        </row>
        <row r="1075">
          <cell r="A1075" t="str">
            <v>148000000028</v>
          </cell>
          <cell r="B1075" t="str">
            <v>03</v>
          </cell>
        </row>
        <row r="1076">
          <cell r="A1076" t="str">
            <v>148000000029</v>
          </cell>
          <cell r="B1076" t="str">
            <v>03</v>
          </cell>
        </row>
        <row r="1077">
          <cell r="A1077" t="str">
            <v>148000000030</v>
          </cell>
          <cell r="B1077" t="str">
            <v>03</v>
          </cell>
        </row>
        <row r="1078">
          <cell r="A1078" t="str">
            <v>148000000031</v>
          </cell>
          <cell r="B1078" t="str">
            <v>03</v>
          </cell>
        </row>
        <row r="1079">
          <cell r="A1079" t="str">
            <v>148000000032</v>
          </cell>
          <cell r="B1079" t="str">
            <v>03</v>
          </cell>
        </row>
        <row r="1080">
          <cell r="A1080" t="str">
            <v>148000000033</v>
          </cell>
          <cell r="B1080" t="str">
            <v>03</v>
          </cell>
        </row>
        <row r="1081">
          <cell r="A1081" t="str">
            <v>148000000034</v>
          </cell>
          <cell r="B1081" t="str">
            <v>03</v>
          </cell>
        </row>
        <row r="1082">
          <cell r="A1082" t="str">
            <v>148000000035</v>
          </cell>
          <cell r="B1082" t="str">
            <v>03</v>
          </cell>
        </row>
        <row r="1083">
          <cell r="A1083" t="str">
            <v>148000000036</v>
          </cell>
          <cell r="B1083" t="str">
            <v>03</v>
          </cell>
        </row>
        <row r="1084">
          <cell r="A1084" t="str">
            <v>148000000037</v>
          </cell>
          <cell r="B1084" t="str">
            <v>03</v>
          </cell>
        </row>
        <row r="1085">
          <cell r="A1085" t="str">
            <v>148000000038</v>
          </cell>
          <cell r="B1085" t="str">
            <v>03</v>
          </cell>
        </row>
        <row r="1086">
          <cell r="A1086" t="str">
            <v>148000000039</v>
          </cell>
          <cell r="B1086" t="str">
            <v>03</v>
          </cell>
        </row>
        <row r="1087">
          <cell r="A1087" t="str">
            <v>148000000040</v>
          </cell>
          <cell r="B1087" t="str">
            <v>04</v>
          </cell>
        </row>
        <row r="1088">
          <cell r="A1088" t="str">
            <v>148000000041</v>
          </cell>
          <cell r="B1088" t="str">
            <v>03</v>
          </cell>
        </row>
        <row r="1089">
          <cell r="A1089" t="str">
            <v>148000000042</v>
          </cell>
          <cell r="B1089" t="str">
            <v>03</v>
          </cell>
        </row>
        <row r="1090">
          <cell r="A1090" t="str">
            <v>148000000043</v>
          </cell>
          <cell r="B1090" t="str">
            <v>03</v>
          </cell>
        </row>
        <row r="1091">
          <cell r="A1091" t="str">
            <v>148000000044</v>
          </cell>
          <cell r="B1091" t="str">
            <v>03</v>
          </cell>
        </row>
        <row r="1092">
          <cell r="A1092" t="str">
            <v>148000000045</v>
          </cell>
          <cell r="B1092" t="str">
            <v>03</v>
          </cell>
        </row>
        <row r="1093">
          <cell r="A1093" t="str">
            <v>148000000046</v>
          </cell>
          <cell r="B1093" t="str">
            <v>03</v>
          </cell>
        </row>
        <row r="1094">
          <cell r="A1094" t="str">
            <v>148000000047</v>
          </cell>
          <cell r="B1094" t="str">
            <v>03</v>
          </cell>
        </row>
        <row r="1095">
          <cell r="A1095" t="str">
            <v>148000000048</v>
          </cell>
          <cell r="B1095" t="str">
            <v>03</v>
          </cell>
        </row>
        <row r="1096">
          <cell r="A1096" t="str">
            <v>148000000049</v>
          </cell>
          <cell r="B1096" t="str">
            <v>03</v>
          </cell>
        </row>
        <row r="1097">
          <cell r="A1097" t="str">
            <v>148000000050</v>
          </cell>
          <cell r="B1097" t="str">
            <v>03</v>
          </cell>
        </row>
        <row r="1098">
          <cell r="A1098" t="str">
            <v>148000000051</v>
          </cell>
          <cell r="B1098" t="str">
            <v>03</v>
          </cell>
        </row>
        <row r="1099">
          <cell r="A1099" t="str">
            <v>148000000052</v>
          </cell>
          <cell r="B1099" t="str">
            <v>03</v>
          </cell>
        </row>
        <row r="1100">
          <cell r="A1100" t="str">
            <v>148000000053</v>
          </cell>
          <cell r="B1100" t="str">
            <v>03</v>
          </cell>
        </row>
        <row r="1101">
          <cell r="A1101" t="str">
            <v>148000000054</v>
          </cell>
          <cell r="B1101" t="str">
            <v>03</v>
          </cell>
        </row>
        <row r="1102">
          <cell r="A1102" t="str">
            <v>148000000055</v>
          </cell>
          <cell r="B1102" t="str">
            <v>03</v>
          </cell>
        </row>
        <row r="1103">
          <cell r="A1103" t="str">
            <v>148000000056</v>
          </cell>
          <cell r="B1103" t="str">
            <v>03</v>
          </cell>
        </row>
        <row r="1104">
          <cell r="A1104" t="str">
            <v>148000000057</v>
          </cell>
          <cell r="B1104" t="str">
            <v>03</v>
          </cell>
        </row>
        <row r="1105">
          <cell r="A1105" t="str">
            <v>148000000058</v>
          </cell>
          <cell r="B1105" t="str">
            <v>03</v>
          </cell>
        </row>
        <row r="1106">
          <cell r="A1106" t="str">
            <v>148000000059</v>
          </cell>
          <cell r="B1106" t="str">
            <v>03</v>
          </cell>
        </row>
        <row r="1107">
          <cell r="A1107" t="str">
            <v>148000000060</v>
          </cell>
          <cell r="B1107" t="str">
            <v>03</v>
          </cell>
        </row>
        <row r="1108">
          <cell r="A1108" t="str">
            <v>148000000061</v>
          </cell>
          <cell r="B1108" t="str">
            <v>03</v>
          </cell>
        </row>
        <row r="1109">
          <cell r="A1109" t="str">
            <v>148000000062</v>
          </cell>
          <cell r="B1109" t="str">
            <v>03</v>
          </cell>
        </row>
        <row r="1110">
          <cell r="A1110" t="str">
            <v>148000000063</v>
          </cell>
          <cell r="B1110" t="str">
            <v>03</v>
          </cell>
        </row>
        <row r="1111">
          <cell r="A1111" t="str">
            <v>148000000064</v>
          </cell>
          <cell r="B1111" t="str">
            <v>03</v>
          </cell>
        </row>
        <row r="1112">
          <cell r="A1112" t="str">
            <v>148000000065</v>
          </cell>
          <cell r="B1112" t="str">
            <v>03</v>
          </cell>
        </row>
        <row r="1113">
          <cell r="A1113" t="str">
            <v>148000000066</v>
          </cell>
          <cell r="B1113" t="str">
            <v>03</v>
          </cell>
        </row>
        <row r="1114">
          <cell r="A1114" t="str">
            <v>148000000067</v>
          </cell>
          <cell r="B1114" t="str">
            <v>03</v>
          </cell>
        </row>
        <row r="1115">
          <cell r="A1115" t="str">
            <v>148000000068</v>
          </cell>
          <cell r="B1115" t="str">
            <v>03</v>
          </cell>
        </row>
        <row r="1116">
          <cell r="A1116" t="str">
            <v>148000000069</v>
          </cell>
          <cell r="B1116" t="str">
            <v>03</v>
          </cell>
        </row>
        <row r="1117">
          <cell r="A1117" t="str">
            <v>148000000070</v>
          </cell>
          <cell r="B1117" t="str">
            <v>03</v>
          </cell>
        </row>
        <row r="1118">
          <cell r="A1118" t="str">
            <v>148000000071</v>
          </cell>
          <cell r="B1118" t="str">
            <v>03</v>
          </cell>
        </row>
        <row r="1119">
          <cell r="A1119" t="str">
            <v>148000000072</v>
          </cell>
          <cell r="B1119" t="str">
            <v>05</v>
          </cell>
        </row>
        <row r="1120">
          <cell r="A1120" t="str">
            <v>148000000073</v>
          </cell>
          <cell r="B1120" t="str">
            <v>03</v>
          </cell>
        </row>
        <row r="1121">
          <cell r="A1121" t="str">
            <v>148000000074</v>
          </cell>
          <cell r="B1121" t="str">
            <v>03</v>
          </cell>
        </row>
        <row r="1122">
          <cell r="A1122" t="str">
            <v>148000000075</v>
          </cell>
          <cell r="B1122" t="str">
            <v>04</v>
          </cell>
        </row>
        <row r="1123">
          <cell r="A1123" t="str">
            <v>148000000076</v>
          </cell>
          <cell r="B1123" t="str">
            <v>03</v>
          </cell>
        </row>
        <row r="1124">
          <cell r="A1124" t="str">
            <v>148000000077</v>
          </cell>
          <cell r="B1124" t="str">
            <v>03</v>
          </cell>
        </row>
        <row r="1125">
          <cell r="A1125" t="str">
            <v>148000000078</v>
          </cell>
          <cell r="B1125" t="str">
            <v>03</v>
          </cell>
        </row>
        <row r="1126">
          <cell r="A1126" t="str">
            <v>148000000079</v>
          </cell>
          <cell r="B1126" t="str">
            <v>03</v>
          </cell>
        </row>
        <row r="1127">
          <cell r="A1127" t="str">
            <v>148000000080</v>
          </cell>
          <cell r="B1127" t="str">
            <v>03</v>
          </cell>
        </row>
        <row r="1128">
          <cell r="A1128" t="str">
            <v>148000000081</v>
          </cell>
          <cell r="B1128" t="str">
            <v>03</v>
          </cell>
        </row>
        <row r="1129">
          <cell r="A1129" t="str">
            <v>148000000082</v>
          </cell>
          <cell r="B1129" t="str">
            <v>03</v>
          </cell>
        </row>
        <row r="1130">
          <cell r="A1130" t="str">
            <v>148000000083</v>
          </cell>
          <cell r="B1130" t="str">
            <v>03</v>
          </cell>
        </row>
        <row r="1131">
          <cell r="A1131" t="str">
            <v>148000000084</v>
          </cell>
          <cell r="B1131" t="str">
            <v>03</v>
          </cell>
        </row>
        <row r="1132">
          <cell r="A1132" t="str">
            <v>148000000085</v>
          </cell>
          <cell r="B1132" t="str">
            <v>03</v>
          </cell>
        </row>
        <row r="1133">
          <cell r="A1133" t="str">
            <v>148000000086</v>
          </cell>
          <cell r="B1133" t="str">
            <v>03</v>
          </cell>
        </row>
        <row r="1134">
          <cell r="A1134" t="str">
            <v>148000000087</v>
          </cell>
          <cell r="B1134" t="str">
            <v>03</v>
          </cell>
        </row>
        <row r="1135">
          <cell r="A1135" t="str">
            <v>148000000088</v>
          </cell>
          <cell r="B1135" t="str">
            <v>03</v>
          </cell>
        </row>
        <row r="1136">
          <cell r="A1136" t="str">
            <v>148000000089</v>
          </cell>
          <cell r="B1136" t="str">
            <v>03</v>
          </cell>
        </row>
        <row r="1137">
          <cell r="A1137" t="str">
            <v>148000000090</v>
          </cell>
          <cell r="B1137" t="str">
            <v>03</v>
          </cell>
        </row>
        <row r="1138">
          <cell r="A1138" t="str">
            <v>148000000091</v>
          </cell>
          <cell r="B1138" t="str">
            <v>03</v>
          </cell>
        </row>
        <row r="1139">
          <cell r="A1139" t="str">
            <v>148000000092</v>
          </cell>
          <cell r="B1139" t="str">
            <v>03</v>
          </cell>
        </row>
        <row r="1140">
          <cell r="A1140" t="str">
            <v>148000000093</v>
          </cell>
          <cell r="B1140" t="str">
            <v>03</v>
          </cell>
        </row>
        <row r="1141">
          <cell r="A1141" t="str">
            <v>148000000094</v>
          </cell>
          <cell r="B1141" t="str">
            <v>03</v>
          </cell>
        </row>
        <row r="1142">
          <cell r="A1142" t="str">
            <v>148000000095</v>
          </cell>
          <cell r="B1142" t="str">
            <v>03</v>
          </cell>
        </row>
        <row r="1143">
          <cell r="A1143" t="str">
            <v>148000000096</v>
          </cell>
          <cell r="B1143" t="str">
            <v>03</v>
          </cell>
        </row>
        <row r="1144">
          <cell r="A1144" t="str">
            <v>148000000097</v>
          </cell>
          <cell r="B1144" t="str">
            <v>03</v>
          </cell>
        </row>
        <row r="1145">
          <cell r="A1145" t="str">
            <v>148000000098</v>
          </cell>
          <cell r="B1145" t="str">
            <v>03</v>
          </cell>
        </row>
        <row r="1146">
          <cell r="A1146" t="str">
            <v>148000000099</v>
          </cell>
          <cell r="B1146" t="str">
            <v>03</v>
          </cell>
        </row>
        <row r="1147">
          <cell r="A1147" t="str">
            <v>148000000100</v>
          </cell>
          <cell r="B1147" t="str">
            <v>03</v>
          </cell>
        </row>
        <row r="1148">
          <cell r="A1148" t="str">
            <v>148000000101</v>
          </cell>
          <cell r="B1148" t="str">
            <v>03</v>
          </cell>
        </row>
        <row r="1149">
          <cell r="A1149" t="str">
            <v>148000000102</v>
          </cell>
          <cell r="B1149" t="str">
            <v>03</v>
          </cell>
        </row>
        <row r="1150">
          <cell r="A1150" t="str">
            <v>148000000103</v>
          </cell>
          <cell r="B1150" t="str">
            <v>03</v>
          </cell>
        </row>
        <row r="1151">
          <cell r="A1151" t="str">
            <v>148000000104</v>
          </cell>
          <cell r="B1151" t="str">
            <v>03</v>
          </cell>
        </row>
        <row r="1152">
          <cell r="A1152" t="str">
            <v>148000000105</v>
          </cell>
          <cell r="B1152" t="str">
            <v>03</v>
          </cell>
        </row>
        <row r="1153">
          <cell r="A1153" t="str">
            <v>148000000106</v>
          </cell>
          <cell r="B1153" t="str">
            <v>03</v>
          </cell>
        </row>
        <row r="1154">
          <cell r="A1154" t="str">
            <v>148000000107</v>
          </cell>
          <cell r="B1154" t="str">
            <v>03</v>
          </cell>
        </row>
        <row r="1155">
          <cell r="A1155" t="str">
            <v>148000000108</v>
          </cell>
          <cell r="B1155" t="str">
            <v>03</v>
          </cell>
        </row>
        <row r="1156">
          <cell r="A1156" t="str">
            <v>148000000109</v>
          </cell>
          <cell r="B1156" t="str">
            <v>03</v>
          </cell>
        </row>
        <row r="1157">
          <cell r="A1157" t="str">
            <v>148000000110</v>
          </cell>
          <cell r="B1157" t="str">
            <v>03</v>
          </cell>
        </row>
        <row r="1158">
          <cell r="A1158" t="str">
            <v>148000000111</v>
          </cell>
          <cell r="B1158" t="str">
            <v>03</v>
          </cell>
        </row>
        <row r="1159">
          <cell r="A1159" t="str">
            <v>148000000112</v>
          </cell>
          <cell r="B1159" t="str">
            <v>03</v>
          </cell>
        </row>
        <row r="1160">
          <cell r="A1160" t="str">
            <v>148000000113</v>
          </cell>
          <cell r="B1160" t="str">
            <v>03</v>
          </cell>
        </row>
        <row r="1161">
          <cell r="A1161" t="str">
            <v>148000000114</v>
          </cell>
          <cell r="B1161" t="str">
            <v>03</v>
          </cell>
        </row>
        <row r="1162">
          <cell r="A1162" t="str">
            <v>148000000115</v>
          </cell>
          <cell r="B1162" t="str">
            <v>03</v>
          </cell>
        </row>
        <row r="1163">
          <cell r="A1163" t="str">
            <v>148000000116</v>
          </cell>
          <cell r="B1163" t="str">
            <v>03</v>
          </cell>
        </row>
        <row r="1164">
          <cell r="A1164" t="str">
            <v>148000000117</v>
          </cell>
          <cell r="B1164" t="str">
            <v>03</v>
          </cell>
        </row>
        <row r="1165">
          <cell r="A1165" t="str">
            <v>148000000118</v>
          </cell>
          <cell r="B1165" t="str">
            <v>03</v>
          </cell>
        </row>
        <row r="1166">
          <cell r="A1166" t="str">
            <v>148000000119</v>
          </cell>
          <cell r="B1166" t="str">
            <v>03</v>
          </cell>
        </row>
        <row r="1167">
          <cell r="A1167" t="str">
            <v>148000000120</v>
          </cell>
          <cell r="B1167" t="str">
            <v>03</v>
          </cell>
        </row>
        <row r="1168">
          <cell r="A1168" t="str">
            <v>148000000121</v>
          </cell>
          <cell r="B1168" t="str">
            <v>03</v>
          </cell>
        </row>
        <row r="1169">
          <cell r="A1169" t="str">
            <v>148000000122</v>
          </cell>
          <cell r="B1169" t="str">
            <v>03</v>
          </cell>
        </row>
        <row r="1170">
          <cell r="A1170" t="str">
            <v>148000000123</v>
          </cell>
          <cell r="B1170" t="str">
            <v>03</v>
          </cell>
        </row>
        <row r="1171">
          <cell r="A1171" t="str">
            <v>148000000124</v>
          </cell>
          <cell r="B1171" t="str">
            <v>03</v>
          </cell>
        </row>
        <row r="1172">
          <cell r="A1172" t="str">
            <v>148000000125</v>
          </cell>
          <cell r="B1172" t="str">
            <v>03</v>
          </cell>
        </row>
        <row r="1173">
          <cell r="A1173" t="str">
            <v>148000000126</v>
          </cell>
          <cell r="B1173" t="str">
            <v>03</v>
          </cell>
        </row>
        <row r="1174">
          <cell r="A1174" t="str">
            <v>148000000127</v>
          </cell>
          <cell r="B1174" t="str">
            <v>03</v>
          </cell>
        </row>
        <row r="1175">
          <cell r="A1175" t="str">
            <v>148000000128</v>
          </cell>
          <cell r="B1175" t="str">
            <v>03</v>
          </cell>
        </row>
        <row r="1176">
          <cell r="A1176" t="str">
            <v>148000000129</v>
          </cell>
          <cell r="B1176" t="str">
            <v>03</v>
          </cell>
        </row>
        <row r="1177">
          <cell r="A1177" t="str">
            <v>148000000130</v>
          </cell>
          <cell r="B1177" t="str">
            <v>03</v>
          </cell>
        </row>
        <row r="1178">
          <cell r="A1178" t="str">
            <v>148000000131</v>
          </cell>
          <cell r="B1178" t="str">
            <v>03</v>
          </cell>
        </row>
        <row r="1179">
          <cell r="A1179" t="str">
            <v>148000000132</v>
          </cell>
          <cell r="B1179" t="str">
            <v>03</v>
          </cell>
        </row>
        <row r="1180">
          <cell r="A1180" t="str">
            <v>148000000133</v>
          </cell>
          <cell r="B1180" t="str">
            <v>03</v>
          </cell>
        </row>
        <row r="1181">
          <cell r="A1181" t="str">
            <v>148000000134</v>
          </cell>
          <cell r="B1181" t="str">
            <v>05</v>
          </cell>
        </row>
        <row r="1182">
          <cell r="A1182" t="str">
            <v>148000000135</v>
          </cell>
          <cell r="B1182" t="str">
            <v>03</v>
          </cell>
        </row>
        <row r="1183">
          <cell r="A1183" t="str">
            <v>148000000136</v>
          </cell>
          <cell r="B1183" t="str">
            <v>04</v>
          </cell>
        </row>
        <row r="1184">
          <cell r="A1184" t="str">
            <v>148000000137</v>
          </cell>
          <cell r="B1184" t="str">
            <v>05</v>
          </cell>
        </row>
        <row r="1185">
          <cell r="A1185" t="str">
            <v>148000000138</v>
          </cell>
          <cell r="B1185" t="str">
            <v>05</v>
          </cell>
        </row>
        <row r="1186">
          <cell r="A1186" t="str">
            <v>148000000139</v>
          </cell>
          <cell r="B1186" t="str">
            <v>05</v>
          </cell>
        </row>
        <row r="1187">
          <cell r="A1187" t="str">
            <v>148000000140</v>
          </cell>
          <cell r="B1187" t="str">
            <v>03</v>
          </cell>
        </row>
        <row r="1188">
          <cell r="A1188" t="str">
            <v>148000000141</v>
          </cell>
          <cell r="B1188" t="str">
            <v>03</v>
          </cell>
        </row>
        <row r="1189">
          <cell r="A1189" t="str">
            <v>148000000142</v>
          </cell>
          <cell r="B1189" t="str">
            <v>03</v>
          </cell>
        </row>
        <row r="1190">
          <cell r="A1190" t="str">
            <v>148000000143</v>
          </cell>
          <cell r="B1190" t="str">
            <v>03</v>
          </cell>
        </row>
        <row r="1191">
          <cell r="A1191" t="str">
            <v>148000000144</v>
          </cell>
          <cell r="B1191" t="str">
            <v>03</v>
          </cell>
        </row>
        <row r="1192">
          <cell r="A1192" t="str">
            <v>148000000145</v>
          </cell>
          <cell r="B1192" t="str">
            <v>03</v>
          </cell>
        </row>
        <row r="1193">
          <cell r="A1193" t="str">
            <v>148000000146</v>
          </cell>
          <cell r="B1193" t="str">
            <v>03</v>
          </cell>
        </row>
        <row r="1194">
          <cell r="A1194" t="str">
            <v>148000000147</v>
          </cell>
          <cell r="B1194" t="str">
            <v>03</v>
          </cell>
        </row>
        <row r="1195">
          <cell r="A1195" t="str">
            <v>148000000148</v>
          </cell>
          <cell r="B1195" t="str">
            <v>03</v>
          </cell>
        </row>
        <row r="1196">
          <cell r="A1196" t="str">
            <v>148000000149</v>
          </cell>
          <cell r="B1196" t="str">
            <v>03</v>
          </cell>
        </row>
        <row r="1197">
          <cell r="A1197" t="str">
            <v>148000000150</v>
          </cell>
          <cell r="B1197" t="str">
            <v>03</v>
          </cell>
        </row>
        <row r="1198">
          <cell r="A1198" t="str">
            <v>148000000151</v>
          </cell>
          <cell r="B1198" t="str">
            <v>03</v>
          </cell>
        </row>
        <row r="1199">
          <cell r="A1199" t="str">
            <v>148000000152</v>
          </cell>
          <cell r="B1199" t="str">
            <v>03</v>
          </cell>
        </row>
        <row r="1200">
          <cell r="A1200" t="str">
            <v>148000000153</v>
          </cell>
          <cell r="B1200" t="str">
            <v>03</v>
          </cell>
        </row>
        <row r="1201">
          <cell r="A1201" t="str">
            <v>148000000154</v>
          </cell>
          <cell r="B1201" t="str">
            <v>03</v>
          </cell>
        </row>
        <row r="1202">
          <cell r="A1202" t="str">
            <v>148000000155</v>
          </cell>
          <cell r="B1202" t="str">
            <v>03</v>
          </cell>
        </row>
        <row r="1203">
          <cell r="A1203" t="str">
            <v>148000000156</v>
          </cell>
          <cell r="B1203" t="str">
            <v>03</v>
          </cell>
        </row>
        <row r="1204">
          <cell r="A1204" t="str">
            <v>148000000157</v>
          </cell>
          <cell r="B1204" t="str">
            <v>03</v>
          </cell>
        </row>
        <row r="1205">
          <cell r="A1205" t="str">
            <v>148000000158</v>
          </cell>
          <cell r="B1205" t="str">
            <v>03</v>
          </cell>
        </row>
        <row r="1206">
          <cell r="A1206" t="str">
            <v>148000000159</v>
          </cell>
          <cell r="B1206" t="str">
            <v>03</v>
          </cell>
        </row>
        <row r="1207">
          <cell r="A1207" t="str">
            <v>148000000160</v>
          </cell>
          <cell r="B1207" t="str">
            <v>03</v>
          </cell>
        </row>
        <row r="1208">
          <cell r="A1208" t="str">
            <v>148000000161</v>
          </cell>
          <cell r="B1208" t="str">
            <v>03</v>
          </cell>
        </row>
        <row r="1209">
          <cell r="A1209" t="str">
            <v>148000000162</v>
          </cell>
          <cell r="B1209" t="str">
            <v>03</v>
          </cell>
        </row>
        <row r="1210">
          <cell r="A1210" t="str">
            <v>148000000163</v>
          </cell>
          <cell r="B1210" t="str">
            <v>03</v>
          </cell>
        </row>
        <row r="1211">
          <cell r="A1211" t="str">
            <v>148000000164</v>
          </cell>
          <cell r="B1211" t="str">
            <v>03</v>
          </cell>
        </row>
        <row r="1212">
          <cell r="A1212" t="str">
            <v>148000000165</v>
          </cell>
          <cell r="B1212" t="str">
            <v>03</v>
          </cell>
        </row>
        <row r="1213">
          <cell r="A1213" t="str">
            <v>148000000166</v>
          </cell>
          <cell r="B1213" t="str">
            <v>03</v>
          </cell>
        </row>
        <row r="1214">
          <cell r="A1214" t="str">
            <v>148000000167</v>
          </cell>
          <cell r="B1214" t="str">
            <v>03</v>
          </cell>
        </row>
        <row r="1215">
          <cell r="A1215" t="str">
            <v>148000000168</v>
          </cell>
          <cell r="B1215" t="str">
            <v>03</v>
          </cell>
        </row>
        <row r="1216">
          <cell r="A1216" t="str">
            <v>148000000169</v>
          </cell>
          <cell r="B1216" t="str">
            <v>03</v>
          </cell>
        </row>
        <row r="1217">
          <cell r="A1217" t="str">
            <v>148000000170</v>
          </cell>
          <cell r="B1217" t="str">
            <v>03</v>
          </cell>
        </row>
        <row r="1218">
          <cell r="A1218" t="str">
            <v>148000000171</v>
          </cell>
          <cell r="B1218" t="str">
            <v>03</v>
          </cell>
        </row>
        <row r="1219">
          <cell r="A1219" t="str">
            <v>148000000172</v>
          </cell>
          <cell r="B1219" t="str">
            <v>03</v>
          </cell>
        </row>
        <row r="1220">
          <cell r="A1220" t="str">
            <v>148000000173</v>
          </cell>
          <cell r="B1220" t="str">
            <v>03</v>
          </cell>
        </row>
        <row r="1221">
          <cell r="A1221" t="str">
            <v>148000000174</v>
          </cell>
          <cell r="B1221" t="str">
            <v>03</v>
          </cell>
        </row>
        <row r="1222">
          <cell r="A1222" t="str">
            <v>148000000175</v>
          </cell>
          <cell r="B1222" t="str">
            <v>03</v>
          </cell>
        </row>
        <row r="1223">
          <cell r="A1223" t="str">
            <v>148000000176</v>
          </cell>
          <cell r="B1223" t="str">
            <v>03</v>
          </cell>
        </row>
        <row r="1224">
          <cell r="A1224" t="str">
            <v>148000000177</v>
          </cell>
          <cell r="B1224" t="str">
            <v>03</v>
          </cell>
        </row>
        <row r="1225">
          <cell r="A1225" t="str">
            <v>148000000178</v>
          </cell>
          <cell r="B1225" t="str">
            <v>03</v>
          </cell>
        </row>
        <row r="1226">
          <cell r="A1226" t="str">
            <v>148000000179</v>
          </cell>
          <cell r="B1226" t="str">
            <v>03</v>
          </cell>
        </row>
        <row r="1227">
          <cell r="A1227" t="str">
            <v>148000000180</v>
          </cell>
          <cell r="B1227" t="str">
            <v>03</v>
          </cell>
        </row>
        <row r="1228">
          <cell r="A1228" t="str">
            <v>148000000181</v>
          </cell>
          <cell r="B1228" t="str">
            <v>03</v>
          </cell>
        </row>
        <row r="1229">
          <cell r="A1229" t="str">
            <v>148000000182</v>
          </cell>
          <cell r="B1229" t="str">
            <v>03</v>
          </cell>
        </row>
        <row r="1230">
          <cell r="A1230" t="str">
            <v>148000000183</v>
          </cell>
          <cell r="B1230" t="str">
            <v>03</v>
          </cell>
        </row>
        <row r="1231">
          <cell r="A1231" t="str">
            <v>148000000184</v>
          </cell>
          <cell r="B1231" t="str">
            <v>03</v>
          </cell>
        </row>
        <row r="1232">
          <cell r="A1232" t="str">
            <v>148000000185</v>
          </cell>
          <cell r="B1232" t="str">
            <v>03</v>
          </cell>
        </row>
        <row r="1233">
          <cell r="A1233" t="str">
            <v>148000000186</v>
          </cell>
          <cell r="B1233" t="str">
            <v>03</v>
          </cell>
        </row>
        <row r="1234">
          <cell r="A1234" t="str">
            <v>148000000187</v>
          </cell>
          <cell r="B1234" t="str">
            <v>03</v>
          </cell>
        </row>
        <row r="1235">
          <cell r="A1235" t="str">
            <v>148000000188</v>
          </cell>
          <cell r="B1235" t="str">
            <v>03</v>
          </cell>
        </row>
        <row r="1236">
          <cell r="A1236" t="str">
            <v>148000000189</v>
          </cell>
          <cell r="B1236" t="str">
            <v>03</v>
          </cell>
        </row>
        <row r="1237">
          <cell r="A1237" t="str">
            <v>148000000190</v>
          </cell>
          <cell r="B1237" t="str">
            <v>03</v>
          </cell>
        </row>
        <row r="1238">
          <cell r="A1238" t="str">
            <v>148000000191</v>
          </cell>
          <cell r="B1238" t="str">
            <v>03</v>
          </cell>
        </row>
        <row r="1239">
          <cell r="A1239" t="str">
            <v>148000000192</v>
          </cell>
          <cell r="B1239" t="str">
            <v>03</v>
          </cell>
        </row>
        <row r="1240">
          <cell r="A1240" t="str">
            <v>148000000193</v>
          </cell>
          <cell r="B1240" t="str">
            <v>03</v>
          </cell>
        </row>
        <row r="1241">
          <cell r="A1241" t="str">
            <v>148000000194</v>
          </cell>
          <cell r="B1241" t="str">
            <v>03</v>
          </cell>
        </row>
        <row r="1242">
          <cell r="A1242" t="str">
            <v>148000000195</v>
          </cell>
          <cell r="B1242" t="str">
            <v>03</v>
          </cell>
        </row>
        <row r="1243">
          <cell r="A1243" t="str">
            <v>148000000196</v>
          </cell>
          <cell r="B1243" t="str">
            <v>03</v>
          </cell>
        </row>
        <row r="1244">
          <cell r="A1244" t="str">
            <v>148000000197</v>
          </cell>
          <cell r="B1244" t="str">
            <v>03</v>
          </cell>
        </row>
        <row r="1245">
          <cell r="A1245" t="str">
            <v>148000000198</v>
          </cell>
          <cell r="B1245" t="str">
            <v>03</v>
          </cell>
        </row>
        <row r="1246">
          <cell r="A1246" t="str">
            <v>148000000199</v>
          </cell>
          <cell r="B1246" t="str">
            <v>03</v>
          </cell>
        </row>
        <row r="1247">
          <cell r="A1247" t="str">
            <v>148000000200</v>
          </cell>
          <cell r="B1247" t="str">
            <v>03</v>
          </cell>
        </row>
        <row r="1248">
          <cell r="A1248" t="str">
            <v>148000000201</v>
          </cell>
          <cell r="B1248" t="str">
            <v>03</v>
          </cell>
        </row>
        <row r="1249">
          <cell r="A1249" t="str">
            <v>148000000202</v>
          </cell>
          <cell r="B1249" t="str">
            <v>03</v>
          </cell>
        </row>
        <row r="1250">
          <cell r="A1250" t="str">
            <v>148000000203</v>
          </cell>
          <cell r="B1250" t="str">
            <v>03</v>
          </cell>
        </row>
        <row r="1251">
          <cell r="A1251" t="str">
            <v>148000000204</v>
          </cell>
          <cell r="B1251" t="str">
            <v>03</v>
          </cell>
        </row>
        <row r="1252">
          <cell r="A1252" t="str">
            <v>148000000205</v>
          </cell>
          <cell r="B1252" t="str">
            <v>03</v>
          </cell>
        </row>
        <row r="1253">
          <cell r="A1253" t="str">
            <v>148000000206</v>
          </cell>
          <cell r="B1253" t="str">
            <v>03</v>
          </cell>
        </row>
        <row r="1254">
          <cell r="A1254" t="str">
            <v>148000000207</v>
          </cell>
          <cell r="B1254" t="str">
            <v>03</v>
          </cell>
        </row>
        <row r="1255">
          <cell r="A1255" t="str">
            <v>148000000208</v>
          </cell>
          <cell r="B1255" t="str">
            <v>03</v>
          </cell>
        </row>
        <row r="1256">
          <cell r="A1256" t="str">
            <v>148000000209</v>
          </cell>
          <cell r="B1256" t="str">
            <v>03</v>
          </cell>
        </row>
        <row r="1257">
          <cell r="A1257" t="str">
            <v>148000000210</v>
          </cell>
          <cell r="B1257" t="str">
            <v>03</v>
          </cell>
        </row>
        <row r="1258">
          <cell r="A1258" t="str">
            <v>148000000211</v>
          </cell>
          <cell r="B1258" t="str">
            <v>03</v>
          </cell>
        </row>
        <row r="1259">
          <cell r="A1259" t="str">
            <v>148000000212</v>
          </cell>
          <cell r="B1259" t="str">
            <v>03</v>
          </cell>
        </row>
        <row r="1260">
          <cell r="A1260" t="str">
            <v>148000000213</v>
          </cell>
          <cell r="B1260" t="str">
            <v>03</v>
          </cell>
        </row>
        <row r="1261">
          <cell r="A1261" t="str">
            <v>148000000214</v>
          </cell>
          <cell r="B1261" t="str">
            <v>03</v>
          </cell>
        </row>
        <row r="1262">
          <cell r="A1262" t="str">
            <v>148000000215</v>
          </cell>
          <cell r="B1262" t="str">
            <v>03</v>
          </cell>
        </row>
        <row r="1263">
          <cell r="A1263" t="str">
            <v>148000000216</v>
          </cell>
          <cell r="B1263" t="str">
            <v>03</v>
          </cell>
        </row>
        <row r="1264">
          <cell r="A1264" t="str">
            <v>148000000217</v>
          </cell>
          <cell r="B1264" t="str">
            <v>03</v>
          </cell>
        </row>
        <row r="1265">
          <cell r="A1265" t="str">
            <v>148000000218</v>
          </cell>
          <cell r="B1265" t="str">
            <v>03</v>
          </cell>
        </row>
        <row r="1266">
          <cell r="A1266" t="str">
            <v>148000000219</v>
          </cell>
          <cell r="B1266" t="str">
            <v>03</v>
          </cell>
        </row>
        <row r="1267">
          <cell r="A1267" t="str">
            <v>148000000220</v>
          </cell>
          <cell r="B1267" t="str">
            <v>03</v>
          </cell>
        </row>
        <row r="1268">
          <cell r="A1268" t="str">
            <v>148000000221</v>
          </cell>
          <cell r="B1268" t="str">
            <v>03</v>
          </cell>
        </row>
        <row r="1269">
          <cell r="A1269" t="str">
            <v>148000000222</v>
          </cell>
          <cell r="B1269" t="str">
            <v>03</v>
          </cell>
        </row>
        <row r="1270">
          <cell r="A1270" t="str">
            <v>148000000223</v>
          </cell>
          <cell r="B1270" t="str">
            <v>03</v>
          </cell>
        </row>
        <row r="1271">
          <cell r="A1271" t="str">
            <v>148000000224</v>
          </cell>
          <cell r="B1271" t="str">
            <v>03</v>
          </cell>
        </row>
        <row r="1272">
          <cell r="A1272" t="str">
            <v>148000000225</v>
          </cell>
          <cell r="B1272" t="str">
            <v>03</v>
          </cell>
        </row>
        <row r="1273">
          <cell r="A1273" t="str">
            <v>148000000226</v>
          </cell>
          <cell r="B1273" t="str">
            <v>03</v>
          </cell>
        </row>
        <row r="1274">
          <cell r="A1274" t="str">
            <v>148000000227</v>
          </cell>
          <cell r="B1274" t="str">
            <v>03</v>
          </cell>
        </row>
        <row r="1275">
          <cell r="A1275" t="str">
            <v>148000000228</v>
          </cell>
          <cell r="B1275" t="str">
            <v>03</v>
          </cell>
        </row>
        <row r="1276">
          <cell r="A1276" t="str">
            <v>148000000229</v>
          </cell>
          <cell r="B1276" t="str">
            <v>03</v>
          </cell>
        </row>
        <row r="1277">
          <cell r="A1277" t="str">
            <v>148000000230</v>
          </cell>
          <cell r="B1277" t="str">
            <v>03</v>
          </cell>
        </row>
        <row r="1278">
          <cell r="A1278" t="str">
            <v>148000000231</v>
          </cell>
          <cell r="B1278" t="str">
            <v>03</v>
          </cell>
        </row>
        <row r="1279">
          <cell r="A1279" t="str">
            <v>148000000232</v>
          </cell>
          <cell r="B1279" t="str">
            <v>03</v>
          </cell>
        </row>
        <row r="1280">
          <cell r="A1280" t="str">
            <v>148000000233</v>
          </cell>
          <cell r="B1280" t="str">
            <v>03</v>
          </cell>
        </row>
        <row r="1281">
          <cell r="A1281" t="str">
            <v>148000000234</v>
          </cell>
          <cell r="B1281" t="str">
            <v>03</v>
          </cell>
        </row>
        <row r="1282">
          <cell r="A1282" t="str">
            <v>148000000235</v>
          </cell>
          <cell r="B1282" t="str">
            <v>04</v>
          </cell>
        </row>
        <row r="1283">
          <cell r="A1283" t="str">
            <v>148000000236</v>
          </cell>
          <cell r="B1283" t="str">
            <v>03</v>
          </cell>
        </row>
        <row r="1284">
          <cell r="A1284" t="str">
            <v>148000000237</v>
          </cell>
          <cell r="B1284" t="str">
            <v>03</v>
          </cell>
        </row>
        <row r="1285">
          <cell r="A1285" t="str">
            <v>148000000238</v>
          </cell>
          <cell r="B1285" t="str">
            <v>03</v>
          </cell>
        </row>
        <row r="1286">
          <cell r="A1286" t="str">
            <v>148000000239</v>
          </cell>
          <cell r="B1286" t="str">
            <v>03</v>
          </cell>
        </row>
        <row r="1287">
          <cell r="A1287" t="str">
            <v>148000000240</v>
          </cell>
          <cell r="B1287" t="str">
            <v>03</v>
          </cell>
        </row>
        <row r="1288">
          <cell r="A1288" t="str">
            <v>148000000241</v>
          </cell>
          <cell r="B1288" t="str">
            <v>03</v>
          </cell>
        </row>
        <row r="1289">
          <cell r="A1289" t="str">
            <v>148000000242</v>
          </cell>
          <cell r="B1289" t="str">
            <v>03</v>
          </cell>
        </row>
        <row r="1290">
          <cell r="A1290" t="str">
            <v>148000000243</v>
          </cell>
          <cell r="B1290" t="str">
            <v>03</v>
          </cell>
        </row>
        <row r="1291">
          <cell r="A1291" t="str">
            <v>148000000244</v>
          </cell>
          <cell r="B1291" t="str">
            <v>03</v>
          </cell>
        </row>
        <row r="1292">
          <cell r="A1292" t="str">
            <v>148000000245</v>
          </cell>
          <cell r="B1292" t="str">
            <v>03</v>
          </cell>
        </row>
        <row r="1293">
          <cell r="A1293" t="str">
            <v>148000000246</v>
          </cell>
          <cell r="B1293" t="str">
            <v>03</v>
          </cell>
        </row>
        <row r="1294">
          <cell r="A1294" t="str">
            <v>148000000247</v>
          </cell>
          <cell r="B1294" t="str">
            <v>03</v>
          </cell>
        </row>
        <row r="1295">
          <cell r="A1295" t="str">
            <v>148000000248</v>
          </cell>
          <cell r="B1295" t="str">
            <v>03</v>
          </cell>
        </row>
        <row r="1296">
          <cell r="A1296" t="str">
            <v>148000000249</v>
          </cell>
          <cell r="B1296" t="str">
            <v>05</v>
          </cell>
        </row>
        <row r="1297">
          <cell r="A1297" t="str">
            <v>148000000250</v>
          </cell>
          <cell r="B1297" t="str">
            <v>05</v>
          </cell>
        </row>
        <row r="1298">
          <cell r="A1298" t="str">
            <v>148000000251</v>
          </cell>
          <cell r="B1298" t="str">
            <v>05</v>
          </cell>
        </row>
        <row r="1299">
          <cell r="A1299" t="str">
            <v>148000000252</v>
          </cell>
          <cell r="B1299" t="str">
            <v>03</v>
          </cell>
        </row>
        <row r="1300">
          <cell r="A1300" t="str">
            <v>148000000253</v>
          </cell>
          <cell r="B1300" t="str">
            <v>03</v>
          </cell>
        </row>
        <row r="1301">
          <cell r="A1301" t="str">
            <v>148000000254</v>
          </cell>
          <cell r="B1301" t="str">
            <v>03</v>
          </cell>
        </row>
        <row r="1302">
          <cell r="A1302" t="str">
            <v>148000000255</v>
          </cell>
          <cell r="B1302" t="str">
            <v>03</v>
          </cell>
        </row>
        <row r="1303">
          <cell r="A1303" t="str">
            <v>148000000256</v>
          </cell>
          <cell r="B1303" t="str">
            <v>03</v>
          </cell>
        </row>
        <row r="1304">
          <cell r="A1304" t="str">
            <v>148000000257</v>
          </cell>
          <cell r="B1304" t="str">
            <v>03</v>
          </cell>
        </row>
        <row r="1305">
          <cell r="A1305" t="str">
            <v>148000000258</v>
          </cell>
          <cell r="B1305" t="str">
            <v>03</v>
          </cell>
        </row>
        <row r="1306">
          <cell r="A1306" t="str">
            <v>148000000259</v>
          </cell>
          <cell r="B1306" t="str">
            <v>03</v>
          </cell>
        </row>
        <row r="1307">
          <cell r="A1307" t="str">
            <v>148000000260</v>
          </cell>
          <cell r="B1307" t="str">
            <v>03</v>
          </cell>
        </row>
        <row r="1308">
          <cell r="A1308" t="str">
            <v>148000000261</v>
          </cell>
          <cell r="B1308" t="str">
            <v>03</v>
          </cell>
        </row>
        <row r="1309">
          <cell r="A1309" t="str">
            <v>148000000262</v>
          </cell>
          <cell r="B1309" t="str">
            <v>03</v>
          </cell>
        </row>
        <row r="1310">
          <cell r="A1310" t="str">
            <v>148000000263</v>
          </cell>
          <cell r="B1310" t="str">
            <v>02</v>
          </cell>
        </row>
        <row r="1311">
          <cell r="A1311" t="str">
            <v>148000000264</v>
          </cell>
          <cell r="B1311" t="str">
            <v>02</v>
          </cell>
        </row>
        <row r="1312">
          <cell r="A1312" t="str">
            <v>148000000265</v>
          </cell>
          <cell r="B1312" t="str">
            <v>02</v>
          </cell>
        </row>
        <row r="1313">
          <cell r="A1313" t="str">
            <v>148000000266</v>
          </cell>
          <cell r="B1313" t="str">
            <v>02</v>
          </cell>
        </row>
        <row r="1314">
          <cell r="A1314" t="str">
            <v>148000000267</v>
          </cell>
          <cell r="B1314" t="str">
            <v>02</v>
          </cell>
        </row>
        <row r="1315">
          <cell r="A1315" t="str">
            <v>148000000268</v>
          </cell>
          <cell r="B1315" t="str">
            <v>02</v>
          </cell>
        </row>
        <row r="1316">
          <cell r="A1316" t="str">
            <v>148000000269</v>
          </cell>
          <cell r="B1316" t="str">
            <v>02</v>
          </cell>
        </row>
        <row r="1317">
          <cell r="A1317" t="str">
            <v>148000000270</v>
          </cell>
          <cell r="B1317" t="str">
            <v>02</v>
          </cell>
        </row>
        <row r="1318">
          <cell r="A1318" t="str">
            <v>148000000271</v>
          </cell>
          <cell r="B1318" t="str">
            <v>02</v>
          </cell>
        </row>
        <row r="1319">
          <cell r="A1319" t="str">
            <v>148000000272</v>
          </cell>
          <cell r="B1319" t="str">
            <v>02</v>
          </cell>
        </row>
        <row r="1320">
          <cell r="A1320" t="str">
            <v>148000000273</v>
          </cell>
          <cell r="B1320" t="str">
            <v>02</v>
          </cell>
        </row>
        <row r="1321">
          <cell r="A1321" t="str">
            <v>148000000274</v>
          </cell>
          <cell r="B1321" t="str">
            <v>02</v>
          </cell>
        </row>
        <row r="1322">
          <cell r="A1322" t="str">
            <v>148000000275</v>
          </cell>
          <cell r="B1322" t="str">
            <v>02</v>
          </cell>
        </row>
        <row r="1323">
          <cell r="A1323" t="str">
            <v>148000000276</v>
          </cell>
          <cell r="B1323" t="str">
            <v>02</v>
          </cell>
        </row>
        <row r="1324">
          <cell r="A1324" t="str">
            <v>148000000277</v>
          </cell>
          <cell r="B1324" t="str">
            <v>02</v>
          </cell>
        </row>
        <row r="1325">
          <cell r="A1325" t="str">
            <v>148000000278</v>
          </cell>
          <cell r="B1325" t="str">
            <v>02</v>
          </cell>
        </row>
        <row r="1326">
          <cell r="A1326" t="str">
            <v>148000000279</v>
          </cell>
          <cell r="B1326" t="str">
            <v>02</v>
          </cell>
        </row>
        <row r="1327">
          <cell r="A1327" t="str">
            <v>148000000280</v>
          </cell>
          <cell r="B1327" t="str">
            <v>02</v>
          </cell>
        </row>
        <row r="1328">
          <cell r="A1328" t="str">
            <v>148000000281</v>
          </cell>
          <cell r="B1328" t="str">
            <v>02</v>
          </cell>
        </row>
        <row r="1329">
          <cell r="A1329" t="str">
            <v>148000000282</v>
          </cell>
          <cell r="B1329" t="str">
            <v>02</v>
          </cell>
        </row>
        <row r="1330">
          <cell r="A1330" t="str">
            <v>148000000283</v>
          </cell>
          <cell r="B1330" t="str">
            <v>02</v>
          </cell>
        </row>
        <row r="1331">
          <cell r="A1331" t="str">
            <v>148000000284</v>
          </cell>
          <cell r="B1331" t="str">
            <v>02</v>
          </cell>
        </row>
        <row r="1332">
          <cell r="A1332" t="str">
            <v>148000000285</v>
          </cell>
          <cell r="B1332" t="str">
            <v>02</v>
          </cell>
        </row>
        <row r="1333">
          <cell r="A1333" t="str">
            <v>148000000286</v>
          </cell>
          <cell r="B1333" t="str">
            <v>02</v>
          </cell>
        </row>
        <row r="1334">
          <cell r="A1334" t="str">
            <v>148000000287</v>
          </cell>
          <cell r="B1334" t="str">
            <v>02</v>
          </cell>
        </row>
        <row r="1335">
          <cell r="A1335" t="str">
            <v>148000000288</v>
          </cell>
          <cell r="B1335" t="str">
            <v>02</v>
          </cell>
        </row>
        <row r="1336">
          <cell r="A1336" t="str">
            <v>148000000289</v>
          </cell>
          <cell r="B1336" t="str">
            <v>02</v>
          </cell>
        </row>
        <row r="1337">
          <cell r="A1337" t="str">
            <v>148000000290</v>
          </cell>
          <cell r="B1337" t="str">
            <v>02</v>
          </cell>
        </row>
        <row r="1338">
          <cell r="A1338" t="str">
            <v>148000000291</v>
          </cell>
          <cell r="B1338" t="str">
            <v>02</v>
          </cell>
        </row>
        <row r="1339">
          <cell r="A1339" t="str">
            <v>148000000292</v>
          </cell>
          <cell r="B1339" t="str">
            <v>02</v>
          </cell>
        </row>
        <row r="1340">
          <cell r="A1340" t="str">
            <v>148000000293</v>
          </cell>
          <cell r="B1340" t="str">
            <v>02</v>
          </cell>
        </row>
        <row r="1341">
          <cell r="A1341" t="str">
            <v>148000000294</v>
          </cell>
          <cell r="B1341" t="str">
            <v>02</v>
          </cell>
        </row>
        <row r="1342">
          <cell r="A1342" t="str">
            <v>148000000295</v>
          </cell>
          <cell r="B1342" t="str">
            <v>02</v>
          </cell>
        </row>
        <row r="1343">
          <cell r="A1343" t="str">
            <v>148000000296</v>
          </cell>
          <cell r="B1343" t="str">
            <v>02</v>
          </cell>
        </row>
        <row r="1344">
          <cell r="A1344" t="str">
            <v>148000000297</v>
          </cell>
          <cell r="B1344" t="str">
            <v>02</v>
          </cell>
        </row>
        <row r="1345">
          <cell r="A1345" t="str">
            <v>148000000298</v>
          </cell>
          <cell r="B1345" t="str">
            <v>02</v>
          </cell>
        </row>
        <row r="1346">
          <cell r="A1346" t="str">
            <v>148000000299</v>
          </cell>
          <cell r="B1346" t="str">
            <v>02</v>
          </cell>
        </row>
        <row r="1347">
          <cell r="A1347" t="str">
            <v>148000000300</v>
          </cell>
          <cell r="B1347" t="str">
            <v>02</v>
          </cell>
        </row>
        <row r="1348">
          <cell r="A1348" t="str">
            <v>148000000301</v>
          </cell>
          <cell r="B1348" t="str">
            <v>02</v>
          </cell>
        </row>
        <row r="1349">
          <cell r="A1349" t="str">
            <v>148000000302</v>
          </cell>
          <cell r="B1349" t="str">
            <v>02</v>
          </cell>
        </row>
        <row r="1350">
          <cell r="A1350" t="str">
            <v>148000000303</v>
          </cell>
          <cell r="B1350" t="str">
            <v>02</v>
          </cell>
        </row>
        <row r="1351">
          <cell r="A1351" t="str">
            <v>148000000304</v>
          </cell>
          <cell r="B1351" t="str">
            <v>02</v>
          </cell>
        </row>
        <row r="1352">
          <cell r="A1352" t="str">
            <v>148000000305</v>
          </cell>
          <cell r="B1352" t="str">
            <v>02</v>
          </cell>
        </row>
        <row r="1353">
          <cell r="A1353" t="str">
            <v>148000000306</v>
          </cell>
          <cell r="B1353" t="str">
            <v>02</v>
          </cell>
        </row>
        <row r="1354">
          <cell r="A1354" t="str">
            <v>148000000307</v>
          </cell>
          <cell r="B1354" t="str">
            <v>02</v>
          </cell>
        </row>
        <row r="1355">
          <cell r="A1355" t="str">
            <v>148000000308</v>
          </cell>
          <cell r="B1355" t="str">
            <v>02</v>
          </cell>
        </row>
        <row r="1356">
          <cell r="A1356" t="str">
            <v>148000000309</v>
          </cell>
          <cell r="B1356" t="str">
            <v>02</v>
          </cell>
        </row>
        <row r="1357">
          <cell r="A1357" t="str">
            <v>148000000310</v>
          </cell>
          <cell r="B1357" t="str">
            <v>02</v>
          </cell>
        </row>
        <row r="1358">
          <cell r="A1358" t="str">
            <v>148000000311</v>
          </cell>
          <cell r="B1358" t="str">
            <v>02</v>
          </cell>
        </row>
        <row r="1359">
          <cell r="A1359" t="str">
            <v>148000000312</v>
          </cell>
          <cell r="B1359" t="str">
            <v>02</v>
          </cell>
        </row>
        <row r="1360">
          <cell r="A1360" t="str">
            <v>148000000313</v>
          </cell>
          <cell r="B1360" t="str">
            <v>02</v>
          </cell>
        </row>
        <row r="1361">
          <cell r="A1361" t="str">
            <v>148000000314</v>
          </cell>
          <cell r="B1361" t="str">
            <v>02</v>
          </cell>
        </row>
        <row r="1362">
          <cell r="A1362" t="str">
            <v>148000000315</v>
          </cell>
          <cell r="B1362" t="str">
            <v>02</v>
          </cell>
        </row>
        <row r="1363">
          <cell r="A1363" t="str">
            <v>148000000316</v>
          </cell>
          <cell r="B1363" t="str">
            <v>02</v>
          </cell>
        </row>
        <row r="1364">
          <cell r="A1364" t="str">
            <v>148000000317</v>
          </cell>
          <cell r="B1364" t="str">
            <v>02</v>
          </cell>
        </row>
        <row r="1365">
          <cell r="A1365" t="str">
            <v>148000000318</v>
          </cell>
          <cell r="B1365" t="str">
            <v>02</v>
          </cell>
        </row>
        <row r="1366">
          <cell r="A1366" t="str">
            <v>148000000319</v>
          </cell>
          <cell r="B1366" t="str">
            <v>02</v>
          </cell>
        </row>
        <row r="1367">
          <cell r="A1367" t="str">
            <v>148000000320</v>
          </cell>
          <cell r="B1367" t="str">
            <v>02</v>
          </cell>
        </row>
        <row r="1368">
          <cell r="A1368" t="str">
            <v>148000000321</v>
          </cell>
          <cell r="B1368" t="str">
            <v>02</v>
          </cell>
        </row>
        <row r="1369">
          <cell r="A1369" t="str">
            <v>148000000322</v>
          </cell>
          <cell r="B1369" t="str">
            <v>02</v>
          </cell>
        </row>
        <row r="1370">
          <cell r="A1370" t="str">
            <v>148000000323</v>
          </cell>
          <cell r="B1370" t="str">
            <v>02</v>
          </cell>
        </row>
        <row r="1371">
          <cell r="A1371" t="str">
            <v>148000000324</v>
          </cell>
          <cell r="B1371" t="str">
            <v>02</v>
          </cell>
        </row>
        <row r="1372">
          <cell r="A1372" t="str">
            <v>148000000325</v>
          </cell>
          <cell r="B1372" t="str">
            <v>02</v>
          </cell>
        </row>
        <row r="1373">
          <cell r="A1373" t="str">
            <v>148000000326</v>
          </cell>
          <cell r="B1373" t="str">
            <v>02</v>
          </cell>
        </row>
        <row r="1374">
          <cell r="A1374" t="str">
            <v>148000000327</v>
          </cell>
          <cell r="B1374" t="str">
            <v>02</v>
          </cell>
        </row>
        <row r="1375">
          <cell r="A1375" t="str">
            <v>148000000328</v>
          </cell>
          <cell r="B1375" t="str">
            <v>02</v>
          </cell>
        </row>
        <row r="1376">
          <cell r="A1376" t="str">
            <v>148000000329</v>
          </cell>
          <cell r="B1376" t="str">
            <v>02</v>
          </cell>
        </row>
        <row r="1377">
          <cell r="A1377" t="str">
            <v>148000000330</v>
          </cell>
          <cell r="B1377" t="str">
            <v>02</v>
          </cell>
        </row>
        <row r="1378">
          <cell r="A1378" t="str">
            <v>148000000331</v>
          </cell>
          <cell r="B1378" t="str">
            <v>02</v>
          </cell>
        </row>
        <row r="1379">
          <cell r="A1379" t="str">
            <v>148000000332</v>
          </cell>
          <cell r="B1379" t="str">
            <v>02</v>
          </cell>
        </row>
        <row r="1380">
          <cell r="A1380" t="str">
            <v>148000000333</v>
          </cell>
          <cell r="B1380" t="str">
            <v>02</v>
          </cell>
        </row>
        <row r="1381">
          <cell r="A1381" t="str">
            <v>148000000334</v>
          </cell>
          <cell r="B1381" t="str">
            <v>02</v>
          </cell>
        </row>
        <row r="1382">
          <cell r="A1382" t="str">
            <v>148000000335</v>
          </cell>
          <cell r="B1382" t="str">
            <v>02</v>
          </cell>
        </row>
        <row r="1383">
          <cell r="A1383" t="str">
            <v>148000000336</v>
          </cell>
          <cell r="B1383" t="str">
            <v>02</v>
          </cell>
        </row>
        <row r="1384">
          <cell r="A1384" t="str">
            <v>148000000337</v>
          </cell>
          <cell r="B1384" t="str">
            <v>02</v>
          </cell>
        </row>
        <row r="1385">
          <cell r="A1385" t="str">
            <v>148000000338</v>
          </cell>
          <cell r="B1385" t="str">
            <v>02</v>
          </cell>
        </row>
        <row r="1386">
          <cell r="A1386" t="str">
            <v>148000000339</v>
          </cell>
          <cell r="B1386" t="str">
            <v>02</v>
          </cell>
        </row>
        <row r="1387">
          <cell r="A1387" t="str">
            <v>148000000340</v>
          </cell>
          <cell r="B1387" t="str">
            <v>02</v>
          </cell>
        </row>
        <row r="1388">
          <cell r="A1388" t="str">
            <v>148000000341</v>
          </cell>
          <cell r="B1388" t="str">
            <v>02</v>
          </cell>
        </row>
        <row r="1389">
          <cell r="A1389" t="str">
            <v>148000000342</v>
          </cell>
          <cell r="B1389" t="str">
            <v>02</v>
          </cell>
        </row>
        <row r="1390">
          <cell r="A1390" t="str">
            <v>148000000343</v>
          </cell>
          <cell r="B1390" t="str">
            <v>02</v>
          </cell>
        </row>
        <row r="1391">
          <cell r="A1391" t="str">
            <v>148000000344</v>
          </cell>
          <cell r="B1391" t="str">
            <v>02</v>
          </cell>
        </row>
        <row r="1392">
          <cell r="A1392" t="str">
            <v>148000000345</v>
          </cell>
          <cell r="B1392" t="str">
            <v>02</v>
          </cell>
        </row>
        <row r="1393">
          <cell r="A1393" t="str">
            <v>148000000346</v>
          </cell>
          <cell r="B1393" t="str">
            <v>02</v>
          </cell>
        </row>
        <row r="1394">
          <cell r="A1394" t="str">
            <v>148000000347</v>
          </cell>
          <cell r="B1394" t="str">
            <v>02</v>
          </cell>
        </row>
        <row r="1395">
          <cell r="A1395" t="str">
            <v>148000000348</v>
          </cell>
          <cell r="B1395" t="str">
            <v>02</v>
          </cell>
        </row>
        <row r="1396">
          <cell r="A1396" t="str">
            <v>148000000349</v>
          </cell>
          <cell r="B1396" t="str">
            <v>02</v>
          </cell>
        </row>
        <row r="1397">
          <cell r="A1397" t="str">
            <v>148000000350</v>
          </cell>
          <cell r="B1397" t="str">
            <v>02</v>
          </cell>
        </row>
        <row r="1398">
          <cell r="A1398" t="str">
            <v>148000000351</v>
          </cell>
          <cell r="B1398" t="str">
            <v>02</v>
          </cell>
        </row>
        <row r="1399">
          <cell r="A1399" t="str">
            <v>148000000352</v>
          </cell>
          <cell r="B1399" t="str">
            <v>02</v>
          </cell>
        </row>
        <row r="1400">
          <cell r="A1400" t="str">
            <v>148000000353</v>
          </cell>
          <cell r="B1400" t="str">
            <v>02</v>
          </cell>
        </row>
        <row r="1401">
          <cell r="A1401" t="str">
            <v>148000000354</v>
          </cell>
          <cell r="B1401" t="str">
            <v>02</v>
          </cell>
        </row>
        <row r="1402">
          <cell r="A1402" t="str">
            <v>148000000355</v>
          </cell>
          <cell r="B1402" t="str">
            <v>02</v>
          </cell>
        </row>
        <row r="1403">
          <cell r="A1403" t="str">
            <v>148000000356</v>
          </cell>
          <cell r="B1403" t="str">
            <v>02</v>
          </cell>
        </row>
        <row r="1404">
          <cell r="A1404" t="str">
            <v>148000000357</v>
          </cell>
          <cell r="B1404" t="str">
            <v>02</v>
          </cell>
        </row>
        <row r="1405">
          <cell r="A1405" t="str">
            <v>148000000358</v>
          </cell>
          <cell r="B1405" t="str">
            <v>02</v>
          </cell>
        </row>
        <row r="1406">
          <cell r="A1406" t="str">
            <v>148000000359</v>
          </cell>
          <cell r="B1406" t="str">
            <v>02</v>
          </cell>
        </row>
        <row r="1407">
          <cell r="A1407" t="str">
            <v>148000000360</v>
          </cell>
          <cell r="B1407" t="str">
            <v>02</v>
          </cell>
        </row>
        <row r="1408">
          <cell r="A1408" t="str">
            <v>148000000361</v>
          </cell>
          <cell r="B1408" t="str">
            <v>03</v>
          </cell>
        </row>
        <row r="1409">
          <cell r="A1409" t="str">
            <v>148000000362</v>
          </cell>
          <cell r="B1409" t="str">
            <v>02</v>
          </cell>
        </row>
        <row r="1410">
          <cell r="A1410" t="str">
            <v>148000000363</v>
          </cell>
          <cell r="B1410" t="str">
            <v>02</v>
          </cell>
        </row>
        <row r="1411">
          <cell r="A1411" t="str">
            <v>148000000364</v>
          </cell>
          <cell r="B1411" t="str">
            <v>02</v>
          </cell>
        </row>
        <row r="1412">
          <cell r="A1412" t="str">
            <v>148000000365</v>
          </cell>
          <cell r="B1412" t="str">
            <v>02</v>
          </cell>
        </row>
        <row r="1413">
          <cell r="A1413" t="str">
            <v>148000000366</v>
          </cell>
          <cell r="B1413" t="str">
            <v>03</v>
          </cell>
        </row>
        <row r="1414">
          <cell r="A1414" t="str">
            <v>149000000000</v>
          </cell>
          <cell r="B1414" t="str">
            <v>03</v>
          </cell>
        </row>
        <row r="1415">
          <cell r="A1415" t="str">
            <v>149000000001</v>
          </cell>
          <cell r="B1415" t="str">
            <v>07</v>
          </cell>
        </row>
        <row r="1416">
          <cell r="A1416" t="str">
            <v>149000000002</v>
          </cell>
          <cell r="B1416" t="str">
            <v>05</v>
          </cell>
        </row>
        <row r="1417">
          <cell r="A1417" t="str">
            <v>149000000003</v>
          </cell>
          <cell r="B1417" t="str">
            <v>05</v>
          </cell>
        </row>
        <row r="1418">
          <cell r="A1418" t="str">
            <v>149000000004</v>
          </cell>
          <cell r="B1418" t="str">
            <v>03</v>
          </cell>
        </row>
        <row r="1419">
          <cell r="A1419" t="str">
            <v>149000000005</v>
          </cell>
          <cell r="B1419" t="str">
            <v>03</v>
          </cell>
        </row>
        <row r="1420">
          <cell r="A1420" t="str">
            <v>149000000006</v>
          </cell>
          <cell r="B1420" t="str">
            <v>03</v>
          </cell>
        </row>
        <row r="1421">
          <cell r="A1421" t="str">
            <v>149000000007</v>
          </cell>
          <cell r="B1421" t="str">
            <v>03</v>
          </cell>
        </row>
        <row r="1422">
          <cell r="A1422" t="str">
            <v>149000000008</v>
          </cell>
          <cell r="B1422" t="str">
            <v>03</v>
          </cell>
        </row>
        <row r="1423">
          <cell r="A1423" t="str">
            <v>149000000009</v>
          </cell>
          <cell r="B1423" t="str">
            <v>03</v>
          </cell>
        </row>
        <row r="1424">
          <cell r="A1424" t="str">
            <v>149000000010</v>
          </cell>
          <cell r="B1424" t="str">
            <v>03</v>
          </cell>
        </row>
        <row r="1425">
          <cell r="A1425" t="str">
            <v>149000000011</v>
          </cell>
          <cell r="B1425" t="str">
            <v>03</v>
          </cell>
        </row>
        <row r="1426">
          <cell r="A1426" t="str">
            <v>149000000012</v>
          </cell>
          <cell r="B1426" t="str">
            <v>03</v>
          </cell>
        </row>
        <row r="1427">
          <cell r="A1427" t="str">
            <v>149000000013</v>
          </cell>
          <cell r="B1427" t="str">
            <v>03</v>
          </cell>
        </row>
        <row r="1428">
          <cell r="A1428" t="str">
            <v>149000000014</v>
          </cell>
          <cell r="B1428" t="str">
            <v>03</v>
          </cell>
        </row>
        <row r="1429">
          <cell r="A1429" t="str">
            <v>149000000015</v>
          </cell>
          <cell r="B1429" t="str">
            <v>03</v>
          </cell>
        </row>
        <row r="1430">
          <cell r="A1430" t="str">
            <v>149000000016</v>
          </cell>
          <cell r="B1430" t="str">
            <v>05</v>
          </cell>
        </row>
        <row r="1431">
          <cell r="A1431" t="str">
            <v>149000000017</v>
          </cell>
          <cell r="B1431" t="str">
            <v>03</v>
          </cell>
        </row>
        <row r="1432">
          <cell r="A1432" t="str">
            <v>149000000018</v>
          </cell>
          <cell r="B1432" t="str">
            <v>03</v>
          </cell>
        </row>
        <row r="1433">
          <cell r="A1433" t="str">
            <v>149000000019</v>
          </cell>
          <cell r="B1433" t="str">
            <v>05</v>
          </cell>
        </row>
        <row r="1434">
          <cell r="A1434" t="str">
            <v>149000000020</v>
          </cell>
          <cell r="B1434" t="str">
            <v>03</v>
          </cell>
        </row>
        <row r="1435">
          <cell r="A1435" t="str">
            <v>149000000021</v>
          </cell>
          <cell r="B1435" t="str">
            <v>03</v>
          </cell>
        </row>
        <row r="1436">
          <cell r="A1436" t="str">
            <v>149000000022</v>
          </cell>
          <cell r="B1436" t="str">
            <v>03</v>
          </cell>
        </row>
        <row r="1437">
          <cell r="A1437" t="str">
            <v>149000000023</v>
          </cell>
          <cell r="B1437" t="str">
            <v>03</v>
          </cell>
        </row>
        <row r="1438">
          <cell r="A1438" t="str">
            <v>149000000024</v>
          </cell>
          <cell r="B1438" t="str">
            <v>04</v>
          </cell>
        </row>
        <row r="1439">
          <cell r="A1439" t="str">
            <v>149000000025</v>
          </cell>
          <cell r="B1439" t="str">
            <v>03</v>
          </cell>
        </row>
        <row r="1440">
          <cell r="A1440" t="str">
            <v>149000000026</v>
          </cell>
          <cell r="B1440" t="str">
            <v>04</v>
          </cell>
        </row>
        <row r="1441">
          <cell r="A1441" t="str">
            <v>149000000027</v>
          </cell>
          <cell r="B1441" t="str">
            <v>05</v>
          </cell>
        </row>
        <row r="1442">
          <cell r="A1442" t="str">
            <v>149000000028</v>
          </cell>
          <cell r="B1442" t="str">
            <v>04</v>
          </cell>
        </row>
        <row r="1443">
          <cell r="A1443" t="str">
            <v>149000000029</v>
          </cell>
          <cell r="B1443" t="str">
            <v>04</v>
          </cell>
        </row>
        <row r="1444">
          <cell r="A1444" t="str">
            <v>149000000030</v>
          </cell>
          <cell r="B1444" t="str">
            <v>05</v>
          </cell>
        </row>
        <row r="1445">
          <cell r="A1445" t="str">
            <v>149000000031</v>
          </cell>
          <cell r="B1445" t="str">
            <v>05</v>
          </cell>
        </row>
        <row r="1446">
          <cell r="A1446" t="str">
            <v>149000000032</v>
          </cell>
          <cell r="B1446" t="str">
            <v>04</v>
          </cell>
        </row>
        <row r="1447">
          <cell r="A1447" t="str">
            <v>149000000033</v>
          </cell>
          <cell r="B1447" t="str">
            <v>04</v>
          </cell>
        </row>
        <row r="1448">
          <cell r="A1448" t="str">
            <v>149000000034</v>
          </cell>
          <cell r="B1448" t="str">
            <v>05</v>
          </cell>
        </row>
        <row r="1449">
          <cell r="A1449" t="str">
            <v>149000000035</v>
          </cell>
          <cell r="B1449" t="str">
            <v>04</v>
          </cell>
        </row>
        <row r="1450">
          <cell r="A1450" t="str">
            <v>149000000036</v>
          </cell>
          <cell r="B1450" t="str">
            <v>04</v>
          </cell>
        </row>
        <row r="1451">
          <cell r="A1451" t="str">
            <v>149000000037</v>
          </cell>
          <cell r="B1451" t="str">
            <v>04</v>
          </cell>
        </row>
        <row r="1452">
          <cell r="A1452" t="str">
            <v>149000000038</v>
          </cell>
          <cell r="B1452" t="str">
            <v>04</v>
          </cell>
        </row>
        <row r="1453">
          <cell r="A1453" t="str">
            <v>149000000039</v>
          </cell>
          <cell r="B1453" t="str">
            <v>04</v>
          </cell>
        </row>
        <row r="1454">
          <cell r="A1454" t="str">
            <v>149000000040</v>
          </cell>
          <cell r="B1454" t="str">
            <v>04</v>
          </cell>
        </row>
        <row r="1455">
          <cell r="A1455" t="str">
            <v>149000000041</v>
          </cell>
          <cell r="B1455" t="str">
            <v>04</v>
          </cell>
        </row>
        <row r="1456">
          <cell r="A1456" t="str">
            <v>149000000042</v>
          </cell>
          <cell r="B1456" t="str">
            <v>04</v>
          </cell>
        </row>
        <row r="1457">
          <cell r="A1457" t="str">
            <v>149000000043</v>
          </cell>
          <cell r="B1457" t="str">
            <v>04</v>
          </cell>
        </row>
        <row r="1458">
          <cell r="A1458" t="str">
            <v>149000000044</v>
          </cell>
          <cell r="B1458" t="str">
            <v>04</v>
          </cell>
        </row>
        <row r="1459">
          <cell r="A1459" t="str">
            <v>149000000045</v>
          </cell>
          <cell r="B1459" t="str">
            <v>04</v>
          </cell>
        </row>
        <row r="1460">
          <cell r="A1460" t="str">
            <v>149000000046</v>
          </cell>
          <cell r="B1460" t="str">
            <v>04</v>
          </cell>
        </row>
        <row r="1461">
          <cell r="A1461" t="str">
            <v>149000000047</v>
          </cell>
          <cell r="B1461" t="str">
            <v>04</v>
          </cell>
        </row>
        <row r="1462">
          <cell r="A1462" t="str">
            <v>149000000048</v>
          </cell>
          <cell r="B1462" t="str">
            <v>04</v>
          </cell>
        </row>
        <row r="1463">
          <cell r="A1463" t="str">
            <v>149000000049</v>
          </cell>
          <cell r="B1463" t="str">
            <v>04</v>
          </cell>
        </row>
        <row r="1464">
          <cell r="A1464" t="str">
            <v>149000000050</v>
          </cell>
          <cell r="B1464" t="str">
            <v>04</v>
          </cell>
        </row>
        <row r="1465">
          <cell r="A1465" t="str">
            <v>149000000051</v>
          </cell>
          <cell r="B1465" t="str">
            <v>04</v>
          </cell>
        </row>
        <row r="1466">
          <cell r="A1466" t="str">
            <v>149000000052</v>
          </cell>
          <cell r="B1466" t="str">
            <v>04</v>
          </cell>
        </row>
        <row r="1467">
          <cell r="A1467" t="str">
            <v>149000000053</v>
          </cell>
          <cell r="B1467" t="str">
            <v>04</v>
          </cell>
        </row>
        <row r="1468">
          <cell r="A1468" t="str">
            <v>149000000054</v>
          </cell>
          <cell r="B1468" t="str">
            <v>04</v>
          </cell>
        </row>
        <row r="1469">
          <cell r="A1469" t="str">
            <v>149000000055</v>
          </cell>
          <cell r="B1469" t="str">
            <v>04</v>
          </cell>
        </row>
        <row r="1470">
          <cell r="A1470" t="str">
            <v>149000000056</v>
          </cell>
          <cell r="B1470" t="str">
            <v>04</v>
          </cell>
        </row>
        <row r="1471">
          <cell r="A1471" t="str">
            <v>149000000057</v>
          </cell>
          <cell r="B1471" t="str">
            <v>04</v>
          </cell>
        </row>
        <row r="1472">
          <cell r="A1472" t="str">
            <v>149000000058</v>
          </cell>
          <cell r="B1472" t="str">
            <v>04</v>
          </cell>
        </row>
        <row r="1473">
          <cell r="A1473" t="str">
            <v>149000000059</v>
          </cell>
          <cell r="B1473" t="str">
            <v>03</v>
          </cell>
        </row>
        <row r="1474">
          <cell r="A1474" t="str">
            <v>149000000060</v>
          </cell>
          <cell r="B1474" t="str">
            <v>03</v>
          </cell>
        </row>
        <row r="1475">
          <cell r="A1475" t="str">
            <v>149000000061</v>
          </cell>
          <cell r="B1475" t="str">
            <v>04</v>
          </cell>
        </row>
        <row r="1476">
          <cell r="A1476" t="str">
            <v>149000000062</v>
          </cell>
          <cell r="B1476" t="str">
            <v>04</v>
          </cell>
        </row>
        <row r="1477">
          <cell r="A1477" t="str">
            <v>149000000063</v>
          </cell>
          <cell r="B1477" t="str">
            <v>04</v>
          </cell>
        </row>
        <row r="1478">
          <cell r="A1478" t="str">
            <v>149000000064</v>
          </cell>
          <cell r="B1478" t="str">
            <v>04</v>
          </cell>
        </row>
        <row r="1479">
          <cell r="A1479" t="str">
            <v>149000000065</v>
          </cell>
          <cell r="B1479" t="str">
            <v>04</v>
          </cell>
        </row>
        <row r="1480">
          <cell r="A1480" t="str">
            <v>149000000066</v>
          </cell>
          <cell r="B1480" t="str">
            <v>04</v>
          </cell>
        </row>
        <row r="1481">
          <cell r="A1481" t="str">
            <v>149000000067</v>
          </cell>
          <cell r="B1481" t="str">
            <v>04</v>
          </cell>
        </row>
        <row r="1482">
          <cell r="A1482" t="str">
            <v>149000000068</v>
          </cell>
          <cell r="B1482" t="str">
            <v>04</v>
          </cell>
        </row>
        <row r="1483">
          <cell r="A1483" t="str">
            <v>149000000069</v>
          </cell>
          <cell r="B1483" t="str">
            <v>04</v>
          </cell>
        </row>
        <row r="1484">
          <cell r="A1484" t="str">
            <v>149000000070</v>
          </cell>
          <cell r="B1484" t="str">
            <v>04</v>
          </cell>
        </row>
        <row r="1485">
          <cell r="A1485" t="str">
            <v>149000000071</v>
          </cell>
          <cell r="B1485" t="str">
            <v>04</v>
          </cell>
        </row>
        <row r="1486">
          <cell r="A1486" t="str">
            <v>149000000072</v>
          </cell>
          <cell r="B1486" t="str">
            <v>04</v>
          </cell>
        </row>
        <row r="1487">
          <cell r="A1487" t="str">
            <v>149000000073</v>
          </cell>
          <cell r="B1487" t="str">
            <v>04</v>
          </cell>
        </row>
        <row r="1488">
          <cell r="A1488" t="str">
            <v>149000000074</v>
          </cell>
          <cell r="B1488" t="str">
            <v>04</v>
          </cell>
        </row>
        <row r="1489">
          <cell r="A1489" t="str">
            <v>149000000075</v>
          </cell>
          <cell r="B1489" t="str">
            <v>04</v>
          </cell>
        </row>
        <row r="1490">
          <cell r="A1490" t="str">
            <v>149000000076</v>
          </cell>
          <cell r="B1490" t="str">
            <v>04</v>
          </cell>
        </row>
        <row r="1491">
          <cell r="A1491" t="str">
            <v>149000000077</v>
          </cell>
          <cell r="B1491" t="str">
            <v>04</v>
          </cell>
        </row>
        <row r="1492">
          <cell r="A1492" t="str">
            <v>149000000078</v>
          </cell>
          <cell r="B1492" t="str">
            <v>04</v>
          </cell>
        </row>
        <row r="1493">
          <cell r="A1493" t="str">
            <v>149000000079</v>
          </cell>
          <cell r="B1493" t="str">
            <v>04</v>
          </cell>
        </row>
        <row r="1494">
          <cell r="A1494" t="str">
            <v>149000000080</v>
          </cell>
          <cell r="B1494" t="str">
            <v>04</v>
          </cell>
        </row>
        <row r="1495">
          <cell r="A1495" t="str">
            <v>149000000081</v>
          </cell>
          <cell r="B1495" t="str">
            <v>04</v>
          </cell>
        </row>
        <row r="1496">
          <cell r="A1496" t="str">
            <v>149000000082</v>
          </cell>
          <cell r="B1496" t="str">
            <v>04</v>
          </cell>
        </row>
        <row r="1497">
          <cell r="A1497" t="str">
            <v>149000000083</v>
          </cell>
          <cell r="B1497" t="str">
            <v>04</v>
          </cell>
        </row>
        <row r="1498">
          <cell r="A1498" t="str">
            <v>149000000084</v>
          </cell>
          <cell r="B1498" t="str">
            <v>04</v>
          </cell>
        </row>
        <row r="1499">
          <cell r="A1499" t="str">
            <v>149000000085</v>
          </cell>
          <cell r="B1499" t="str">
            <v>04</v>
          </cell>
        </row>
        <row r="1500">
          <cell r="A1500" t="str">
            <v>149000000086</v>
          </cell>
          <cell r="B1500" t="str">
            <v>04</v>
          </cell>
        </row>
        <row r="1501">
          <cell r="A1501" t="str">
            <v>149000000087</v>
          </cell>
          <cell r="B1501" t="str">
            <v>04</v>
          </cell>
        </row>
        <row r="1502">
          <cell r="A1502" t="str">
            <v>149000000088</v>
          </cell>
          <cell r="B1502" t="str">
            <v>04</v>
          </cell>
        </row>
        <row r="1503">
          <cell r="A1503" t="str">
            <v>149000000089</v>
          </cell>
          <cell r="B1503" t="str">
            <v>04</v>
          </cell>
        </row>
        <row r="1504">
          <cell r="A1504" t="str">
            <v>149000000090</v>
          </cell>
          <cell r="B1504" t="str">
            <v>04</v>
          </cell>
        </row>
        <row r="1505">
          <cell r="A1505" t="str">
            <v>149000000091</v>
          </cell>
          <cell r="B1505" t="str">
            <v>04</v>
          </cell>
        </row>
        <row r="1506">
          <cell r="A1506" t="str">
            <v>149000000092</v>
          </cell>
          <cell r="B1506" t="str">
            <v>03</v>
          </cell>
        </row>
        <row r="1507">
          <cell r="A1507" t="str">
            <v>149000000093</v>
          </cell>
          <cell r="B1507" t="str">
            <v>04</v>
          </cell>
        </row>
        <row r="1508">
          <cell r="A1508" t="str">
            <v>149000000094</v>
          </cell>
          <cell r="B1508" t="str">
            <v>04</v>
          </cell>
        </row>
        <row r="1509">
          <cell r="A1509" t="str">
            <v>149000000095</v>
          </cell>
          <cell r="B1509" t="str">
            <v>04</v>
          </cell>
        </row>
        <row r="1510">
          <cell r="A1510" t="str">
            <v>149000000096</v>
          </cell>
          <cell r="B1510" t="str">
            <v>04</v>
          </cell>
        </row>
        <row r="1511">
          <cell r="A1511" t="str">
            <v>149000000097</v>
          </cell>
          <cell r="B1511" t="str">
            <v>03</v>
          </cell>
        </row>
        <row r="1512">
          <cell r="A1512" t="str">
            <v>149000000098</v>
          </cell>
          <cell r="B1512" t="str">
            <v>04</v>
          </cell>
        </row>
        <row r="1513">
          <cell r="A1513" t="str">
            <v>149000000099</v>
          </cell>
          <cell r="B1513" t="str">
            <v>04</v>
          </cell>
        </row>
        <row r="1514">
          <cell r="A1514" t="str">
            <v>149000000100</v>
          </cell>
          <cell r="B1514" t="str">
            <v>04</v>
          </cell>
        </row>
        <row r="1515">
          <cell r="A1515" t="str">
            <v>149000000101</v>
          </cell>
          <cell r="B1515" t="str">
            <v>03</v>
          </cell>
        </row>
        <row r="1516">
          <cell r="A1516" t="str">
            <v>149000000102</v>
          </cell>
          <cell r="B1516" t="str">
            <v>05</v>
          </cell>
        </row>
        <row r="1517">
          <cell r="A1517" t="str">
            <v>149000000103</v>
          </cell>
          <cell r="B1517" t="str">
            <v>05</v>
          </cell>
        </row>
        <row r="1518">
          <cell r="A1518" t="str">
            <v>149000000104</v>
          </cell>
          <cell r="B1518" t="str">
            <v>04</v>
          </cell>
        </row>
        <row r="1519">
          <cell r="A1519" t="str">
            <v>149000000105</v>
          </cell>
          <cell r="B1519" t="str">
            <v>03</v>
          </cell>
        </row>
        <row r="1520">
          <cell r="A1520" t="str">
            <v>149000000106</v>
          </cell>
          <cell r="B1520" t="str">
            <v>04</v>
          </cell>
        </row>
        <row r="1521">
          <cell r="A1521" t="str">
            <v>149000000107</v>
          </cell>
          <cell r="B1521" t="str">
            <v>04</v>
          </cell>
        </row>
        <row r="1522">
          <cell r="A1522" t="str">
            <v>149000000108</v>
          </cell>
          <cell r="B1522" t="str">
            <v>04</v>
          </cell>
        </row>
        <row r="1523">
          <cell r="A1523" t="str">
            <v>149000000109</v>
          </cell>
          <cell r="B1523" t="str">
            <v>03</v>
          </cell>
        </row>
        <row r="1524">
          <cell r="A1524" t="str">
            <v>149000000110</v>
          </cell>
          <cell r="B1524" t="str">
            <v>05</v>
          </cell>
        </row>
        <row r="1525">
          <cell r="A1525" t="str">
            <v>149000000111</v>
          </cell>
          <cell r="B1525" t="str">
            <v>03</v>
          </cell>
        </row>
        <row r="1526">
          <cell r="A1526" t="str">
            <v>149000000112</v>
          </cell>
          <cell r="B1526" t="str">
            <v>03</v>
          </cell>
        </row>
        <row r="1527">
          <cell r="A1527" t="str">
            <v>149000000113</v>
          </cell>
          <cell r="B1527" t="str">
            <v>03</v>
          </cell>
        </row>
        <row r="1528">
          <cell r="A1528" t="str">
            <v>149000000114</v>
          </cell>
          <cell r="B1528" t="str">
            <v>05</v>
          </cell>
        </row>
        <row r="1529">
          <cell r="A1529" t="str">
            <v>149000000115</v>
          </cell>
          <cell r="B1529" t="str">
            <v>06</v>
          </cell>
        </row>
        <row r="1530">
          <cell r="A1530" t="str">
            <v>149000000116</v>
          </cell>
          <cell r="B1530" t="str">
            <v>04</v>
          </cell>
        </row>
        <row r="1531">
          <cell r="A1531" t="str">
            <v>149000000117</v>
          </cell>
          <cell r="B1531" t="str">
            <v>04</v>
          </cell>
        </row>
        <row r="1532">
          <cell r="A1532" t="str">
            <v>149000000118</v>
          </cell>
          <cell r="B1532" t="str">
            <v>05</v>
          </cell>
        </row>
        <row r="1533">
          <cell r="A1533" t="str">
            <v>149000000119</v>
          </cell>
          <cell r="B1533" t="str">
            <v>05</v>
          </cell>
        </row>
        <row r="1534">
          <cell r="A1534" t="str">
            <v>149000000120</v>
          </cell>
          <cell r="B1534" t="str">
            <v>05</v>
          </cell>
        </row>
        <row r="1535">
          <cell r="A1535" t="str">
            <v>149000000121</v>
          </cell>
          <cell r="B1535" t="str">
            <v>05</v>
          </cell>
        </row>
        <row r="1536">
          <cell r="A1536" t="str">
            <v>149000000122</v>
          </cell>
          <cell r="B1536" t="str">
            <v>03</v>
          </cell>
        </row>
        <row r="1537">
          <cell r="A1537" t="str">
            <v>149000000123</v>
          </cell>
          <cell r="B1537" t="str">
            <v>03</v>
          </cell>
        </row>
        <row r="1538">
          <cell r="A1538" t="str">
            <v>149000000124</v>
          </cell>
          <cell r="B1538" t="str">
            <v>03</v>
          </cell>
        </row>
        <row r="1539">
          <cell r="A1539" t="str">
            <v>149000000125</v>
          </cell>
          <cell r="B1539" t="str">
            <v>04</v>
          </cell>
        </row>
        <row r="1540">
          <cell r="A1540" t="str">
            <v>149000000126</v>
          </cell>
          <cell r="B1540" t="str">
            <v>05</v>
          </cell>
        </row>
        <row r="1541">
          <cell r="A1541" t="str">
            <v>149000000127</v>
          </cell>
          <cell r="B1541" t="str">
            <v>03</v>
          </cell>
        </row>
        <row r="1542">
          <cell r="A1542" t="str">
            <v>149000000128</v>
          </cell>
          <cell r="B1542" t="str">
            <v>05</v>
          </cell>
        </row>
        <row r="1543">
          <cell r="A1543" t="str">
            <v>149000000129</v>
          </cell>
          <cell r="B1543" t="str">
            <v>07</v>
          </cell>
        </row>
        <row r="1544">
          <cell r="A1544" t="str">
            <v>149000000130</v>
          </cell>
          <cell r="B1544" t="str">
            <v>05</v>
          </cell>
        </row>
        <row r="1545">
          <cell r="A1545" t="str">
            <v>149000000131</v>
          </cell>
          <cell r="B1545" t="str">
            <v>05</v>
          </cell>
        </row>
        <row r="1546">
          <cell r="A1546" t="str">
            <v>149000000132</v>
          </cell>
          <cell r="B1546" t="str">
            <v>03</v>
          </cell>
        </row>
        <row r="1547">
          <cell r="A1547" t="str">
            <v>149000000133</v>
          </cell>
          <cell r="B1547" t="str">
            <v>04</v>
          </cell>
        </row>
        <row r="1548">
          <cell r="A1548" t="str">
            <v>149000000134</v>
          </cell>
          <cell r="B1548" t="str">
            <v>04</v>
          </cell>
        </row>
        <row r="1549">
          <cell r="A1549" t="str">
            <v>149000000135</v>
          </cell>
          <cell r="B1549" t="str">
            <v>04</v>
          </cell>
        </row>
        <row r="1550">
          <cell r="A1550" t="str">
            <v>149000000136</v>
          </cell>
          <cell r="B1550" t="str">
            <v>03</v>
          </cell>
        </row>
        <row r="1551">
          <cell r="A1551" t="str">
            <v>149000000137</v>
          </cell>
          <cell r="B1551" t="str">
            <v>03</v>
          </cell>
        </row>
        <row r="1552">
          <cell r="A1552" t="str">
            <v>149000000138</v>
          </cell>
          <cell r="B1552" t="str">
            <v>03</v>
          </cell>
        </row>
        <row r="1553">
          <cell r="A1553" t="str">
            <v>149000000139</v>
          </cell>
          <cell r="B1553" t="str">
            <v>04</v>
          </cell>
        </row>
        <row r="1554">
          <cell r="A1554" t="str">
            <v>149000000140</v>
          </cell>
          <cell r="B1554" t="str">
            <v>04</v>
          </cell>
        </row>
        <row r="1555">
          <cell r="A1555" t="str">
            <v>149000000141</v>
          </cell>
          <cell r="B1555" t="str">
            <v>04</v>
          </cell>
        </row>
        <row r="1556">
          <cell r="A1556" t="str">
            <v>149000000142</v>
          </cell>
          <cell r="B1556" t="str">
            <v>04</v>
          </cell>
        </row>
        <row r="1557">
          <cell r="A1557" t="str">
            <v>149000000143</v>
          </cell>
          <cell r="B1557" t="str">
            <v>04</v>
          </cell>
        </row>
        <row r="1558">
          <cell r="A1558" t="str">
            <v>149000000144</v>
          </cell>
          <cell r="B1558" t="str">
            <v>04</v>
          </cell>
        </row>
        <row r="1559">
          <cell r="A1559" t="str">
            <v>149000000145</v>
          </cell>
          <cell r="B1559" t="str">
            <v>04</v>
          </cell>
        </row>
        <row r="1560">
          <cell r="A1560" t="str">
            <v>149000000146</v>
          </cell>
          <cell r="B1560" t="str">
            <v>03</v>
          </cell>
        </row>
        <row r="1561">
          <cell r="A1561" t="str">
            <v>149000000147</v>
          </cell>
          <cell r="B1561" t="str">
            <v>04</v>
          </cell>
        </row>
        <row r="1562">
          <cell r="A1562" t="str">
            <v>149000000148</v>
          </cell>
          <cell r="B1562" t="str">
            <v>05</v>
          </cell>
        </row>
        <row r="1563">
          <cell r="A1563" t="str">
            <v>149000000149</v>
          </cell>
          <cell r="B1563" t="str">
            <v>03</v>
          </cell>
        </row>
        <row r="1564">
          <cell r="A1564" t="str">
            <v>149000000150</v>
          </cell>
          <cell r="B1564" t="str">
            <v>03</v>
          </cell>
        </row>
        <row r="1565">
          <cell r="A1565" t="str">
            <v>149000000151</v>
          </cell>
          <cell r="B1565" t="str">
            <v>03</v>
          </cell>
        </row>
        <row r="1566">
          <cell r="A1566" t="str">
            <v>149000000152</v>
          </cell>
          <cell r="B1566" t="str">
            <v>03</v>
          </cell>
        </row>
        <row r="1567">
          <cell r="A1567" t="str">
            <v>149000000153</v>
          </cell>
          <cell r="B1567" t="str">
            <v>04</v>
          </cell>
        </row>
        <row r="1568">
          <cell r="A1568" t="str">
            <v>149000000154</v>
          </cell>
          <cell r="B1568" t="str">
            <v>04</v>
          </cell>
        </row>
        <row r="1569">
          <cell r="A1569" t="str">
            <v>149000000155</v>
          </cell>
          <cell r="B1569" t="str">
            <v>04</v>
          </cell>
        </row>
        <row r="1570">
          <cell r="A1570" t="str">
            <v>149000000156</v>
          </cell>
          <cell r="B1570" t="str">
            <v>04</v>
          </cell>
        </row>
        <row r="1571">
          <cell r="A1571" t="str">
            <v>149000000157</v>
          </cell>
          <cell r="B1571" t="str">
            <v>04</v>
          </cell>
        </row>
        <row r="1572">
          <cell r="A1572" t="str">
            <v>149000000158</v>
          </cell>
          <cell r="B1572" t="str">
            <v>04</v>
          </cell>
        </row>
        <row r="1573">
          <cell r="A1573" t="str">
            <v>149000000159</v>
          </cell>
          <cell r="B1573" t="str">
            <v>03</v>
          </cell>
        </row>
        <row r="1574">
          <cell r="A1574" t="str">
            <v>149000000160</v>
          </cell>
          <cell r="B1574" t="str">
            <v>07</v>
          </cell>
        </row>
        <row r="1575">
          <cell r="A1575" t="str">
            <v>149000000161</v>
          </cell>
          <cell r="B1575" t="str">
            <v>04</v>
          </cell>
        </row>
        <row r="1576">
          <cell r="A1576" t="str">
            <v>149000000162</v>
          </cell>
          <cell r="B1576" t="str">
            <v>05</v>
          </cell>
        </row>
        <row r="1577">
          <cell r="A1577" t="str">
            <v>149000000163</v>
          </cell>
          <cell r="B1577" t="str">
            <v>04</v>
          </cell>
        </row>
        <row r="1578">
          <cell r="A1578" t="str">
            <v>149000000164</v>
          </cell>
          <cell r="B1578" t="str">
            <v>04</v>
          </cell>
        </row>
        <row r="1579">
          <cell r="A1579" t="str">
            <v>149000000165</v>
          </cell>
          <cell r="B1579" t="str">
            <v>04</v>
          </cell>
        </row>
        <row r="1580">
          <cell r="A1580" t="str">
            <v>149000000166</v>
          </cell>
          <cell r="B1580" t="str">
            <v>05</v>
          </cell>
        </row>
        <row r="1581">
          <cell r="A1581" t="str">
            <v>149000000167</v>
          </cell>
          <cell r="B1581" t="str">
            <v>05</v>
          </cell>
        </row>
        <row r="1582">
          <cell r="A1582" t="str">
            <v>149000000168</v>
          </cell>
          <cell r="B1582" t="str">
            <v>04</v>
          </cell>
        </row>
        <row r="1583">
          <cell r="A1583" t="str">
            <v>149000000169</v>
          </cell>
          <cell r="B1583" t="str">
            <v>03</v>
          </cell>
        </row>
        <row r="1584">
          <cell r="A1584" t="str">
            <v>149000000170</v>
          </cell>
          <cell r="B1584" t="str">
            <v>04</v>
          </cell>
        </row>
        <row r="1585">
          <cell r="A1585" t="str">
            <v>149000000171</v>
          </cell>
          <cell r="B1585" t="str">
            <v>06</v>
          </cell>
        </row>
        <row r="1586">
          <cell r="A1586" t="str">
            <v>149000000172</v>
          </cell>
          <cell r="B1586" t="str">
            <v>05</v>
          </cell>
        </row>
        <row r="1587">
          <cell r="A1587" t="str">
            <v>149000000173</v>
          </cell>
          <cell r="B1587" t="str">
            <v>04</v>
          </cell>
        </row>
        <row r="1588">
          <cell r="A1588" t="str">
            <v>149000000174</v>
          </cell>
          <cell r="B1588" t="str">
            <v>05</v>
          </cell>
        </row>
        <row r="1589">
          <cell r="A1589" t="str">
            <v>149000000175</v>
          </cell>
          <cell r="B1589" t="str">
            <v>05</v>
          </cell>
        </row>
        <row r="1590">
          <cell r="A1590" t="str">
            <v>149000000176</v>
          </cell>
          <cell r="B1590" t="str">
            <v>05</v>
          </cell>
        </row>
        <row r="1591">
          <cell r="A1591" t="str">
            <v>149000000177</v>
          </cell>
          <cell r="B1591" t="str">
            <v>05</v>
          </cell>
        </row>
        <row r="1592">
          <cell r="A1592" t="str">
            <v>149000000178</v>
          </cell>
          <cell r="B1592" t="str">
            <v>04</v>
          </cell>
        </row>
        <row r="1593">
          <cell r="A1593" t="str">
            <v>149000000179</v>
          </cell>
          <cell r="B1593" t="str">
            <v>02</v>
          </cell>
        </row>
        <row r="1594">
          <cell r="A1594" t="str">
            <v>149000000180</v>
          </cell>
          <cell r="B1594" t="str">
            <v>02</v>
          </cell>
        </row>
        <row r="1595">
          <cell r="A1595" t="str">
            <v>149000000181</v>
          </cell>
          <cell r="B1595" t="str">
            <v>05</v>
          </cell>
        </row>
        <row r="1596">
          <cell r="A1596" t="str">
            <v>149000000182</v>
          </cell>
          <cell r="B1596" t="str">
            <v>04</v>
          </cell>
        </row>
        <row r="1597">
          <cell r="A1597" t="str">
            <v>149000000183</v>
          </cell>
          <cell r="B1597" t="str">
            <v>04</v>
          </cell>
        </row>
        <row r="1598">
          <cell r="A1598" t="str">
            <v>149000000184</v>
          </cell>
          <cell r="B1598" t="str">
            <v>04</v>
          </cell>
        </row>
        <row r="1599">
          <cell r="A1599" t="str">
            <v>149000000185</v>
          </cell>
          <cell r="B1599" t="str">
            <v>04</v>
          </cell>
        </row>
        <row r="1600">
          <cell r="A1600" t="str">
            <v>149000000186</v>
          </cell>
          <cell r="B1600" t="str">
            <v>04</v>
          </cell>
        </row>
        <row r="1601">
          <cell r="A1601" t="str">
            <v>149000000187</v>
          </cell>
          <cell r="B1601" t="str">
            <v>04</v>
          </cell>
        </row>
        <row r="1602">
          <cell r="A1602" t="str">
            <v>149000000188</v>
          </cell>
          <cell r="B1602" t="str">
            <v>04</v>
          </cell>
        </row>
        <row r="1603">
          <cell r="A1603" t="str">
            <v>149000000189</v>
          </cell>
          <cell r="B1603" t="str">
            <v>04</v>
          </cell>
        </row>
        <row r="1604">
          <cell r="A1604" t="str">
            <v>149000000190</v>
          </cell>
          <cell r="B1604" t="str">
            <v>04</v>
          </cell>
        </row>
        <row r="1605">
          <cell r="A1605" t="str">
            <v>149000000191</v>
          </cell>
          <cell r="B1605" t="str">
            <v>04</v>
          </cell>
        </row>
        <row r="1606">
          <cell r="A1606" t="str">
            <v>149000000192</v>
          </cell>
          <cell r="B1606" t="str">
            <v>04</v>
          </cell>
        </row>
        <row r="1607">
          <cell r="A1607" t="str">
            <v>149000000193</v>
          </cell>
          <cell r="B1607" t="str">
            <v>04</v>
          </cell>
        </row>
        <row r="1608">
          <cell r="A1608" t="str">
            <v>149000000194</v>
          </cell>
          <cell r="B1608" t="str">
            <v>04</v>
          </cell>
        </row>
        <row r="1609">
          <cell r="A1609" t="str">
            <v>149000000195</v>
          </cell>
          <cell r="B1609" t="str">
            <v>04</v>
          </cell>
        </row>
        <row r="1610">
          <cell r="A1610" t="str">
            <v>149000000196</v>
          </cell>
          <cell r="B1610" t="str">
            <v>04</v>
          </cell>
        </row>
        <row r="1611">
          <cell r="A1611" t="str">
            <v>149000000197</v>
          </cell>
          <cell r="B1611" t="str">
            <v>04</v>
          </cell>
        </row>
        <row r="1612">
          <cell r="A1612" t="str">
            <v>149000000198</v>
          </cell>
          <cell r="B1612" t="str">
            <v>04</v>
          </cell>
        </row>
        <row r="1613">
          <cell r="A1613" t="str">
            <v>149000000199</v>
          </cell>
          <cell r="B1613" t="str">
            <v>09</v>
          </cell>
        </row>
        <row r="1614">
          <cell r="A1614" t="str">
            <v>149000000200</v>
          </cell>
          <cell r="B1614" t="str">
            <v>09</v>
          </cell>
        </row>
        <row r="1615">
          <cell r="A1615" t="str">
            <v>149000000201</v>
          </cell>
          <cell r="B1615" t="str">
            <v>09</v>
          </cell>
        </row>
        <row r="1616">
          <cell r="A1616" t="str">
            <v>149000000202</v>
          </cell>
          <cell r="B1616" t="str">
            <v>09</v>
          </cell>
        </row>
        <row r="1617">
          <cell r="A1617" t="str">
            <v>149000000203</v>
          </cell>
          <cell r="B1617" t="str">
            <v>09</v>
          </cell>
        </row>
        <row r="1618">
          <cell r="A1618" t="str">
            <v>149000000204</v>
          </cell>
          <cell r="B1618" t="str">
            <v>09</v>
          </cell>
        </row>
        <row r="1619">
          <cell r="A1619" t="str">
            <v>149000000205</v>
          </cell>
          <cell r="B1619" t="str">
            <v>09</v>
          </cell>
        </row>
        <row r="1620">
          <cell r="A1620" t="str">
            <v>149000000206</v>
          </cell>
          <cell r="B1620" t="str">
            <v>04</v>
          </cell>
        </row>
        <row r="1621">
          <cell r="A1621" t="str">
            <v>149000000207</v>
          </cell>
          <cell r="B1621" t="str">
            <v>04</v>
          </cell>
        </row>
        <row r="1622">
          <cell r="A1622" t="str">
            <v>149000000208</v>
          </cell>
          <cell r="B1622" t="str">
            <v>04</v>
          </cell>
        </row>
        <row r="1623">
          <cell r="A1623" t="str">
            <v>149000000209</v>
          </cell>
          <cell r="B1623" t="str">
            <v>04</v>
          </cell>
        </row>
        <row r="1624">
          <cell r="A1624" t="str">
            <v>149000000210</v>
          </cell>
          <cell r="B1624" t="str">
            <v>07</v>
          </cell>
        </row>
        <row r="1625">
          <cell r="A1625" t="str">
            <v>149000000211</v>
          </cell>
          <cell r="B1625" t="str">
            <v>07</v>
          </cell>
        </row>
        <row r="1626">
          <cell r="A1626" t="str">
            <v>149000000212</v>
          </cell>
          <cell r="B1626" t="str">
            <v>04</v>
          </cell>
        </row>
        <row r="1627">
          <cell r="A1627" t="str">
            <v>149000000213</v>
          </cell>
          <cell r="B1627" t="str">
            <v>04</v>
          </cell>
        </row>
        <row r="1628">
          <cell r="A1628" t="str">
            <v>149000000214</v>
          </cell>
          <cell r="B1628" t="str">
            <v>04</v>
          </cell>
        </row>
        <row r="1629">
          <cell r="A1629" t="str">
            <v>149000000215</v>
          </cell>
          <cell r="B1629" t="str">
            <v>04</v>
          </cell>
        </row>
        <row r="1630">
          <cell r="A1630" t="str">
            <v>149000000216</v>
          </cell>
          <cell r="B1630" t="str">
            <v>04</v>
          </cell>
        </row>
        <row r="1631">
          <cell r="A1631" t="str">
            <v>149000000217</v>
          </cell>
          <cell r="B1631" t="str">
            <v>04</v>
          </cell>
        </row>
        <row r="1632">
          <cell r="A1632" t="str">
            <v>149000000218</v>
          </cell>
          <cell r="B1632" t="str">
            <v>04</v>
          </cell>
        </row>
        <row r="1633">
          <cell r="A1633" t="str">
            <v>149000000219</v>
          </cell>
          <cell r="B1633" t="str">
            <v>04</v>
          </cell>
        </row>
        <row r="1634">
          <cell r="A1634" t="str">
            <v>149000000220</v>
          </cell>
          <cell r="B1634" t="str">
            <v>04</v>
          </cell>
        </row>
        <row r="1635">
          <cell r="A1635" t="str">
            <v>149000000221</v>
          </cell>
          <cell r="B1635" t="str">
            <v>04</v>
          </cell>
        </row>
        <row r="1636">
          <cell r="A1636" t="str">
            <v>149000000222</v>
          </cell>
          <cell r="B1636" t="str">
            <v>04</v>
          </cell>
        </row>
        <row r="1637">
          <cell r="A1637" t="str">
            <v>149000000223</v>
          </cell>
          <cell r="B1637" t="str">
            <v>04</v>
          </cell>
        </row>
        <row r="1638">
          <cell r="A1638" t="str">
            <v>149000000224</v>
          </cell>
          <cell r="B1638" t="str">
            <v>04</v>
          </cell>
        </row>
        <row r="1639">
          <cell r="A1639" t="str">
            <v>149000000225</v>
          </cell>
          <cell r="B1639" t="str">
            <v>04</v>
          </cell>
        </row>
        <row r="1640">
          <cell r="A1640" t="str">
            <v>149000000226</v>
          </cell>
          <cell r="B1640" t="str">
            <v>04</v>
          </cell>
        </row>
        <row r="1641">
          <cell r="A1641" t="str">
            <v>149000000227</v>
          </cell>
          <cell r="B1641" t="str">
            <v>04</v>
          </cell>
        </row>
        <row r="1642">
          <cell r="A1642" t="str">
            <v>149000000228</v>
          </cell>
          <cell r="B1642" t="str">
            <v>04</v>
          </cell>
        </row>
        <row r="1643">
          <cell r="A1643" t="str">
            <v>149000000229</v>
          </cell>
          <cell r="B1643" t="str">
            <v>04</v>
          </cell>
        </row>
        <row r="1644">
          <cell r="A1644" t="str">
            <v>149000000230</v>
          </cell>
          <cell r="B1644" t="str">
            <v>05</v>
          </cell>
        </row>
        <row r="1645">
          <cell r="A1645" t="str">
            <v>149000000231</v>
          </cell>
          <cell r="B1645" t="str">
            <v>05</v>
          </cell>
        </row>
        <row r="1646">
          <cell r="A1646" t="str">
            <v>149000000232</v>
          </cell>
          <cell r="B1646" t="str">
            <v>07</v>
          </cell>
        </row>
        <row r="1647">
          <cell r="A1647" t="str">
            <v>149000000233</v>
          </cell>
          <cell r="B1647" t="str">
            <v>07</v>
          </cell>
        </row>
        <row r="1648">
          <cell r="A1648" t="str">
            <v>149000000234</v>
          </cell>
          <cell r="B1648" t="str">
            <v>07</v>
          </cell>
        </row>
        <row r="1649">
          <cell r="A1649" t="str">
            <v>149000000235</v>
          </cell>
          <cell r="B1649" t="str">
            <v>07</v>
          </cell>
        </row>
        <row r="1650">
          <cell r="A1650" t="str">
            <v>149000000236</v>
          </cell>
          <cell r="B1650" t="str">
            <v>07</v>
          </cell>
        </row>
        <row r="1651">
          <cell r="A1651" t="str">
            <v>149000000237</v>
          </cell>
          <cell r="B1651" t="str">
            <v>04</v>
          </cell>
        </row>
        <row r="1652">
          <cell r="A1652" t="str">
            <v>149000000238</v>
          </cell>
          <cell r="B1652" t="str">
            <v>04</v>
          </cell>
        </row>
        <row r="1653">
          <cell r="A1653" t="str">
            <v>149000000239</v>
          </cell>
          <cell r="B1653" t="str">
            <v>04</v>
          </cell>
        </row>
        <row r="1654">
          <cell r="A1654" t="str">
            <v>149000000240</v>
          </cell>
          <cell r="B1654" t="str">
            <v>04</v>
          </cell>
        </row>
        <row r="1655">
          <cell r="A1655" t="str">
            <v>149000000241</v>
          </cell>
          <cell r="B1655" t="str">
            <v>04</v>
          </cell>
        </row>
        <row r="1656">
          <cell r="A1656" t="str">
            <v>149000000242</v>
          </cell>
          <cell r="B1656" t="str">
            <v>04</v>
          </cell>
        </row>
        <row r="1657">
          <cell r="A1657" t="str">
            <v>149000000243</v>
          </cell>
          <cell r="B1657" t="str">
            <v>04</v>
          </cell>
        </row>
        <row r="1658">
          <cell r="A1658" t="str">
            <v>149000000244</v>
          </cell>
          <cell r="B1658" t="str">
            <v>04</v>
          </cell>
        </row>
        <row r="1659">
          <cell r="A1659" t="str">
            <v>149000000245</v>
          </cell>
          <cell r="B1659" t="str">
            <v>04</v>
          </cell>
        </row>
        <row r="1660">
          <cell r="A1660" t="str">
            <v>149000000246</v>
          </cell>
          <cell r="B1660" t="str">
            <v>04</v>
          </cell>
        </row>
        <row r="1661">
          <cell r="A1661" t="str">
            <v>149000000247</v>
          </cell>
          <cell r="B1661" t="str">
            <v>04</v>
          </cell>
        </row>
        <row r="1662">
          <cell r="A1662" t="str">
            <v>149000000248</v>
          </cell>
          <cell r="B1662" t="str">
            <v>04</v>
          </cell>
        </row>
        <row r="1663">
          <cell r="A1663" t="str">
            <v>149000000249</v>
          </cell>
          <cell r="B1663" t="str">
            <v>04</v>
          </cell>
        </row>
        <row r="1664">
          <cell r="A1664" t="str">
            <v>149000000250</v>
          </cell>
          <cell r="B1664" t="str">
            <v>04</v>
          </cell>
        </row>
        <row r="1665">
          <cell r="A1665" t="str">
            <v>149000000251</v>
          </cell>
          <cell r="B1665" t="str">
            <v>04</v>
          </cell>
        </row>
        <row r="1666">
          <cell r="A1666" t="str">
            <v>149000000252</v>
          </cell>
          <cell r="B1666" t="str">
            <v>04</v>
          </cell>
        </row>
        <row r="1667">
          <cell r="A1667" t="str">
            <v>149000000253</v>
          </cell>
          <cell r="B1667" t="str">
            <v>04</v>
          </cell>
        </row>
        <row r="1668">
          <cell r="A1668" t="str">
            <v>149000000254</v>
          </cell>
          <cell r="B1668" t="str">
            <v>04</v>
          </cell>
        </row>
        <row r="1669">
          <cell r="A1669" t="str">
            <v>149000000255</v>
          </cell>
          <cell r="B1669" t="str">
            <v>04</v>
          </cell>
        </row>
        <row r="1670">
          <cell r="A1670" t="str">
            <v>149000000256</v>
          </cell>
          <cell r="B1670" t="str">
            <v>04</v>
          </cell>
        </row>
        <row r="1671">
          <cell r="A1671" t="str">
            <v>149000000257</v>
          </cell>
          <cell r="B1671" t="str">
            <v>04</v>
          </cell>
        </row>
        <row r="1672">
          <cell r="A1672" t="str">
            <v>149000000258</v>
          </cell>
          <cell r="B1672" t="str">
            <v>04</v>
          </cell>
        </row>
        <row r="1673">
          <cell r="A1673" t="str">
            <v>149000000259</v>
          </cell>
          <cell r="B1673" t="str">
            <v>04</v>
          </cell>
        </row>
        <row r="1674">
          <cell r="A1674" t="str">
            <v>149000000260</v>
          </cell>
          <cell r="B1674" t="str">
            <v>04</v>
          </cell>
        </row>
        <row r="1675">
          <cell r="A1675" t="str">
            <v>149000000261</v>
          </cell>
          <cell r="B1675" t="str">
            <v>04</v>
          </cell>
        </row>
        <row r="1676">
          <cell r="A1676" t="str">
            <v>149000000262</v>
          </cell>
          <cell r="B1676" t="str">
            <v>07</v>
          </cell>
        </row>
        <row r="1677">
          <cell r="A1677" t="str">
            <v>149000000263</v>
          </cell>
          <cell r="B1677" t="str">
            <v>04</v>
          </cell>
        </row>
        <row r="1678">
          <cell r="A1678" t="str">
            <v>149000000264</v>
          </cell>
          <cell r="B1678" t="str">
            <v>02</v>
          </cell>
        </row>
        <row r="1679">
          <cell r="A1679" t="str">
            <v>149000000265</v>
          </cell>
          <cell r="B1679" t="str">
            <v>04</v>
          </cell>
        </row>
        <row r="1680">
          <cell r="A1680" t="str">
            <v>149000000266</v>
          </cell>
          <cell r="B1680" t="str">
            <v>04</v>
          </cell>
        </row>
        <row r="1681">
          <cell r="A1681" t="str">
            <v>149000000267</v>
          </cell>
          <cell r="B1681" t="str">
            <v>04</v>
          </cell>
        </row>
        <row r="1682">
          <cell r="A1682" t="str">
            <v>149000000268</v>
          </cell>
          <cell r="B1682" t="str">
            <v>03</v>
          </cell>
        </row>
        <row r="1683">
          <cell r="A1683" t="str">
            <v>149000000269</v>
          </cell>
          <cell r="B1683" t="str">
            <v>03</v>
          </cell>
        </row>
        <row r="1684">
          <cell r="A1684" t="str">
            <v>149000000270</v>
          </cell>
          <cell r="B1684" t="str">
            <v>03</v>
          </cell>
        </row>
        <row r="1685">
          <cell r="A1685" t="str">
            <v>149000000271</v>
          </cell>
          <cell r="B1685" t="str">
            <v>03</v>
          </cell>
        </row>
        <row r="1686">
          <cell r="A1686" t="str">
            <v>149000000272</v>
          </cell>
          <cell r="B1686" t="str">
            <v>03</v>
          </cell>
        </row>
        <row r="1687">
          <cell r="A1687" t="str">
            <v>149000000273</v>
          </cell>
          <cell r="B1687" t="str">
            <v>03</v>
          </cell>
        </row>
        <row r="1688">
          <cell r="A1688" t="str">
            <v>149000000274</v>
          </cell>
          <cell r="B1688" t="str">
            <v>03</v>
          </cell>
        </row>
        <row r="1689">
          <cell r="A1689" t="str">
            <v>149000000275</v>
          </cell>
          <cell r="B1689" t="str">
            <v>03</v>
          </cell>
        </row>
        <row r="1690">
          <cell r="A1690" t="str">
            <v>149000000276</v>
          </cell>
          <cell r="B1690" t="str">
            <v>03</v>
          </cell>
        </row>
        <row r="1691">
          <cell r="A1691" t="str">
            <v>149000000277</v>
          </cell>
          <cell r="B1691" t="str">
            <v>03</v>
          </cell>
        </row>
        <row r="1692">
          <cell r="A1692" t="str">
            <v>149000000278</v>
          </cell>
          <cell r="B1692" t="str">
            <v>03</v>
          </cell>
        </row>
        <row r="1693">
          <cell r="A1693" t="str">
            <v>149000000279</v>
          </cell>
          <cell r="B1693" t="str">
            <v>03</v>
          </cell>
        </row>
        <row r="1694">
          <cell r="A1694" t="str">
            <v>149000000280</v>
          </cell>
          <cell r="B1694" t="str">
            <v>03</v>
          </cell>
        </row>
        <row r="1695">
          <cell r="A1695" t="str">
            <v>149000000281</v>
          </cell>
          <cell r="B1695" t="str">
            <v>03</v>
          </cell>
        </row>
        <row r="1696">
          <cell r="A1696" t="str">
            <v>150000000000</v>
          </cell>
          <cell r="B1696" t="str">
            <v>06</v>
          </cell>
        </row>
        <row r="1697">
          <cell r="A1697" t="str">
            <v>150000000001</v>
          </cell>
          <cell r="B1697" t="str">
            <v>07</v>
          </cell>
        </row>
        <row r="1698">
          <cell r="A1698" t="str">
            <v>150000000002</v>
          </cell>
          <cell r="B1698" t="str">
            <v>08</v>
          </cell>
        </row>
        <row r="1699">
          <cell r="A1699" t="str">
            <v>150000000003</v>
          </cell>
          <cell r="B1699" t="str">
            <v>08</v>
          </cell>
        </row>
        <row r="1700">
          <cell r="A1700" t="str">
            <v>150000000004</v>
          </cell>
          <cell r="B1700" t="str">
            <v>04</v>
          </cell>
        </row>
        <row r="1701">
          <cell r="A1701" t="str">
            <v>150000000005</v>
          </cell>
          <cell r="B1701" t="str">
            <v>07</v>
          </cell>
        </row>
        <row r="1702">
          <cell r="A1702" t="str">
            <v>150000000006</v>
          </cell>
          <cell r="B1702" t="str">
            <v>03</v>
          </cell>
        </row>
        <row r="1703">
          <cell r="A1703" t="str">
            <v>150000000007</v>
          </cell>
          <cell r="B1703" t="str">
            <v>04</v>
          </cell>
        </row>
        <row r="1704">
          <cell r="A1704" t="str">
            <v>150000000008</v>
          </cell>
          <cell r="B1704" t="str">
            <v>04</v>
          </cell>
        </row>
        <row r="1705">
          <cell r="A1705" t="str">
            <v>150000000009</v>
          </cell>
          <cell r="B1705" t="str">
            <v>05</v>
          </cell>
        </row>
        <row r="1706">
          <cell r="A1706" t="str">
            <v>150000000010</v>
          </cell>
          <cell r="B1706" t="str">
            <v>05</v>
          </cell>
        </row>
        <row r="1707">
          <cell r="A1707" t="str">
            <v>150000000011</v>
          </cell>
          <cell r="B1707" t="str">
            <v>05</v>
          </cell>
        </row>
        <row r="1708">
          <cell r="A1708" t="str">
            <v>150000000012</v>
          </cell>
          <cell r="B1708" t="str">
            <v>05</v>
          </cell>
        </row>
        <row r="1709">
          <cell r="A1709" t="str">
            <v>150000000013</v>
          </cell>
          <cell r="B1709" t="str">
            <v>05</v>
          </cell>
        </row>
        <row r="1710">
          <cell r="A1710" t="str">
            <v>150000000014</v>
          </cell>
          <cell r="B1710" t="str">
            <v>05</v>
          </cell>
        </row>
        <row r="1711">
          <cell r="A1711" t="str">
            <v>150000000015</v>
          </cell>
          <cell r="B1711" t="str">
            <v>05</v>
          </cell>
        </row>
        <row r="1712">
          <cell r="A1712" t="str">
            <v>150000000016</v>
          </cell>
          <cell r="B1712" t="str">
            <v>05</v>
          </cell>
        </row>
        <row r="1713">
          <cell r="A1713" t="str">
            <v>150000000017</v>
          </cell>
          <cell r="B1713" t="str">
            <v>05</v>
          </cell>
        </row>
        <row r="1714">
          <cell r="A1714" t="str">
            <v>150000000018</v>
          </cell>
          <cell r="B1714" t="str">
            <v>05</v>
          </cell>
        </row>
        <row r="1715">
          <cell r="A1715" t="str">
            <v>150000000019</v>
          </cell>
          <cell r="B1715" t="str">
            <v>03</v>
          </cell>
        </row>
        <row r="1716">
          <cell r="A1716" t="str">
            <v>150000000020</v>
          </cell>
          <cell r="B1716" t="str">
            <v>05</v>
          </cell>
        </row>
        <row r="1717">
          <cell r="A1717" t="str">
            <v>150000000021</v>
          </cell>
          <cell r="B1717" t="str">
            <v>04</v>
          </cell>
        </row>
        <row r="1718">
          <cell r="A1718" t="str">
            <v>150000000022</v>
          </cell>
          <cell r="B1718" t="str">
            <v>04</v>
          </cell>
        </row>
        <row r="1719">
          <cell r="A1719" t="str">
            <v>150000000023</v>
          </cell>
          <cell r="B1719" t="str">
            <v>04</v>
          </cell>
        </row>
        <row r="1720">
          <cell r="A1720" t="str">
            <v>150000000024</v>
          </cell>
          <cell r="B1720" t="str">
            <v>04</v>
          </cell>
        </row>
        <row r="1721">
          <cell r="A1721" t="str">
            <v>150000000025</v>
          </cell>
          <cell r="B1721" t="str">
            <v>06</v>
          </cell>
        </row>
        <row r="1722">
          <cell r="A1722" t="str">
            <v>150000000026</v>
          </cell>
          <cell r="B1722" t="str">
            <v>04</v>
          </cell>
        </row>
        <row r="1723">
          <cell r="A1723" t="str">
            <v>150000000027</v>
          </cell>
          <cell r="B1723" t="str">
            <v>04</v>
          </cell>
        </row>
        <row r="1724">
          <cell r="A1724" t="str">
            <v>150000000028</v>
          </cell>
          <cell r="B1724" t="str">
            <v>04</v>
          </cell>
        </row>
        <row r="1725">
          <cell r="A1725" t="str">
            <v>150000000029</v>
          </cell>
          <cell r="B1725" t="str">
            <v>04</v>
          </cell>
        </row>
        <row r="1726">
          <cell r="A1726" t="str">
            <v>150000000030</v>
          </cell>
          <cell r="B1726" t="str">
            <v>04</v>
          </cell>
        </row>
        <row r="1727">
          <cell r="A1727" t="str">
            <v>150000000031</v>
          </cell>
          <cell r="B1727" t="str">
            <v>04</v>
          </cell>
        </row>
        <row r="1728">
          <cell r="A1728" t="str">
            <v>150000000032</v>
          </cell>
          <cell r="B1728" t="str">
            <v>04</v>
          </cell>
        </row>
        <row r="1729">
          <cell r="A1729" t="str">
            <v>150000000033</v>
          </cell>
          <cell r="B1729" t="str">
            <v>04</v>
          </cell>
        </row>
        <row r="1730">
          <cell r="A1730" t="str">
            <v>150000000034</v>
          </cell>
          <cell r="B1730" t="str">
            <v>04</v>
          </cell>
        </row>
        <row r="1731">
          <cell r="A1731" t="str">
            <v>150000000035</v>
          </cell>
          <cell r="B1731" t="str">
            <v>04</v>
          </cell>
        </row>
        <row r="1732">
          <cell r="A1732" t="str">
            <v>150000000036</v>
          </cell>
          <cell r="B1732" t="str">
            <v>04</v>
          </cell>
        </row>
        <row r="1733">
          <cell r="A1733" t="str">
            <v>150000000037</v>
          </cell>
          <cell r="B1733" t="str">
            <v>03</v>
          </cell>
        </row>
        <row r="1734">
          <cell r="A1734" t="str">
            <v>150000000038</v>
          </cell>
          <cell r="B1734" t="str">
            <v>04</v>
          </cell>
        </row>
        <row r="1735">
          <cell r="A1735" t="str">
            <v>150000000039</v>
          </cell>
          <cell r="B1735" t="str">
            <v>04</v>
          </cell>
        </row>
        <row r="1736">
          <cell r="A1736" t="str">
            <v>150000000040</v>
          </cell>
          <cell r="B1736" t="str">
            <v>04</v>
          </cell>
        </row>
        <row r="1737">
          <cell r="A1737" t="str">
            <v>150000000041</v>
          </cell>
          <cell r="B1737" t="str">
            <v>04</v>
          </cell>
        </row>
        <row r="1738">
          <cell r="A1738" t="str">
            <v>150000000042</v>
          </cell>
          <cell r="B1738" t="str">
            <v>04</v>
          </cell>
        </row>
        <row r="1739">
          <cell r="A1739" t="str">
            <v>150000000043</v>
          </cell>
          <cell r="B1739" t="str">
            <v>05</v>
          </cell>
        </row>
        <row r="1740">
          <cell r="A1740" t="str">
            <v>150000000044</v>
          </cell>
          <cell r="B1740" t="str">
            <v>05</v>
          </cell>
        </row>
        <row r="1741">
          <cell r="A1741" t="str">
            <v>150000000045</v>
          </cell>
          <cell r="B1741" t="str">
            <v>04</v>
          </cell>
        </row>
        <row r="1742">
          <cell r="A1742" t="str">
            <v>150000000046</v>
          </cell>
          <cell r="B1742" t="str">
            <v>05</v>
          </cell>
        </row>
        <row r="1743">
          <cell r="A1743" t="str">
            <v>150000000047</v>
          </cell>
          <cell r="B1743" t="str">
            <v>04</v>
          </cell>
        </row>
        <row r="1744">
          <cell r="A1744" t="str">
            <v>150000000048</v>
          </cell>
          <cell r="B1744" t="str">
            <v>04</v>
          </cell>
        </row>
        <row r="1745">
          <cell r="A1745" t="str">
            <v>150000000049</v>
          </cell>
          <cell r="B1745" t="str">
            <v>04</v>
          </cell>
        </row>
        <row r="1746">
          <cell r="A1746" t="str">
            <v>150000000050</v>
          </cell>
          <cell r="B1746" t="str">
            <v>03</v>
          </cell>
        </row>
        <row r="1747">
          <cell r="A1747" t="str">
            <v>150000000051</v>
          </cell>
          <cell r="B1747" t="str">
            <v>05</v>
          </cell>
        </row>
        <row r="1748">
          <cell r="A1748" t="str">
            <v>150000000052</v>
          </cell>
          <cell r="B1748" t="str">
            <v>04</v>
          </cell>
        </row>
        <row r="1749">
          <cell r="A1749" t="str">
            <v>150000000053</v>
          </cell>
          <cell r="B1749" t="str">
            <v>03</v>
          </cell>
        </row>
        <row r="1750">
          <cell r="A1750" t="str">
            <v>150000000054</v>
          </cell>
          <cell r="B1750" t="str">
            <v>03</v>
          </cell>
        </row>
        <row r="1751">
          <cell r="A1751" t="str">
            <v>150000000055</v>
          </cell>
          <cell r="B1751" t="str">
            <v>04</v>
          </cell>
        </row>
        <row r="1752">
          <cell r="A1752" t="str">
            <v>150000000056</v>
          </cell>
          <cell r="B1752" t="str">
            <v>05</v>
          </cell>
        </row>
        <row r="1753">
          <cell r="A1753" t="str">
            <v>150000000057</v>
          </cell>
          <cell r="B1753" t="str">
            <v>05</v>
          </cell>
        </row>
        <row r="1754">
          <cell r="A1754" t="str">
            <v>150000000058</v>
          </cell>
          <cell r="B1754" t="str">
            <v>04</v>
          </cell>
        </row>
        <row r="1755">
          <cell r="A1755" t="str">
            <v>150000000059</v>
          </cell>
          <cell r="B1755" t="str">
            <v>04</v>
          </cell>
        </row>
        <row r="1756">
          <cell r="A1756" t="str">
            <v>150000000060</v>
          </cell>
          <cell r="B1756" t="str">
            <v>03</v>
          </cell>
        </row>
        <row r="1757">
          <cell r="A1757" t="str">
            <v>150000000061</v>
          </cell>
          <cell r="B1757" t="str">
            <v>04</v>
          </cell>
        </row>
        <row r="1758">
          <cell r="A1758" t="str">
            <v>150000000062</v>
          </cell>
          <cell r="B1758" t="str">
            <v>03</v>
          </cell>
        </row>
        <row r="1759">
          <cell r="A1759" t="str">
            <v>150000000063</v>
          </cell>
          <cell r="B1759" t="str">
            <v>03</v>
          </cell>
        </row>
        <row r="1760">
          <cell r="A1760" t="str">
            <v>150000000064</v>
          </cell>
          <cell r="B1760" t="str">
            <v>04</v>
          </cell>
        </row>
        <row r="1761">
          <cell r="A1761" t="str">
            <v>150000000065</v>
          </cell>
          <cell r="B1761" t="str">
            <v>04</v>
          </cell>
        </row>
        <row r="1762">
          <cell r="A1762" t="str">
            <v>150000000066</v>
          </cell>
          <cell r="B1762" t="str">
            <v>04</v>
          </cell>
        </row>
        <row r="1763">
          <cell r="A1763" t="str">
            <v>150000000067</v>
          </cell>
          <cell r="B1763" t="str">
            <v>04</v>
          </cell>
        </row>
        <row r="1764">
          <cell r="A1764" t="str">
            <v>150000000068</v>
          </cell>
          <cell r="B1764" t="str">
            <v>03</v>
          </cell>
        </row>
        <row r="1765">
          <cell r="A1765" t="str">
            <v>150000000069</v>
          </cell>
          <cell r="B1765" t="str">
            <v>05</v>
          </cell>
        </row>
        <row r="1766">
          <cell r="A1766" t="str">
            <v>150000000070</v>
          </cell>
          <cell r="B1766" t="str">
            <v>05</v>
          </cell>
        </row>
        <row r="1767">
          <cell r="A1767" t="str">
            <v>150000000071</v>
          </cell>
          <cell r="B1767" t="str">
            <v>05</v>
          </cell>
        </row>
        <row r="1768">
          <cell r="A1768" t="str">
            <v>150000000072</v>
          </cell>
          <cell r="B1768" t="str">
            <v>03</v>
          </cell>
        </row>
        <row r="1769">
          <cell r="A1769" t="str">
            <v>150000000073</v>
          </cell>
          <cell r="B1769" t="str">
            <v>05</v>
          </cell>
        </row>
        <row r="1770">
          <cell r="A1770" t="str">
            <v>150000000074</v>
          </cell>
          <cell r="B1770" t="str">
            <v>04</v>
          </cell>
        </row>
        <row r="1771">
          <cell r="A1771" t="str">
            <v>150000000075</v>
          </cell>
          <cell r="B1771" t="str">
            <v>01</v>
          </cell>
        </row>
        <row r="1772">
          <cell r="A1772" t="str">
            <v>150000000076</v>
          </cell>
          <cell r="B1772" t="str">
            <v>05</v>
          </cell>
        </row>
        <row r="1773">
          <cell r="A1773" t="str">
            <v>150000000077</v>
          </cell>
          <cell r="B1773" t="str">
            <v>04</v>
          </cell>
        </row>
        <row r="1774">
          <cell r="A1774" t="str">
            <v>150000000078</v>
          </cell>
          <cell r="B1774" t="str">
            <v>04</v>
          </cell>
        </row>
        <row r="1775">
          <cell r="A1775" t="str">
            <v>150000000079</v>
          </cell>
          <cell r="B1775" t="str">
            <v>04</v>
          </cell>
        </row>
        <row r="1776">
          <cell r="A1776" t="str">
            <v>150000000080</v>
          </cell>
          <cell r="B1776" t="str">
            <v>04</v>
          </cell>
        </row>
        <row r="1777">
          <cell r="A1777" t="str">
            <v>150000000081</v>
          </cell>
          <cell r="B1777" t="str">
            <v>04</v>
          </cell>
        </row>
        <row r="1778">
          <cell r="A1778" t="str">
            <v>150000000082</v>
          </cell>
          <cell r="B1778" t="str">
            <v>05</v>
          </cell>
        </row>
        <row r="1779">
          <cell r="A1779" t="str">
            <v>150000000083</v>
          </cell>
          <cell r="B1779" t="str">
            <v>04</v>
          </cell>
        </row>
        <row r="1780">
          <cell r="A1780" t="str">
            <v>150000000084</v>
          </cell>
          <cell r="B1780" t="str">
            <v>04</v>
          </cell>
        </row>
        <row r="1781">
          <cell r="A1781" t="str">
            <v>150000000085</v>
          </cell>
          <cell r="B1781" t="str">
            <v>04</v>
          </cell>
        </row>
        <row r="1782">
          <cell r="A1782" t="str">
            <v>150000000086</v>
          </cell>
          <cell r="B1782" t="str">
            <v>04</v>
          </cell>
        </row>
        <row r="1783">
          <cell r="A1783" t="str">
            <v>150000000087</v>
          </cell>
          <cell r="B1783" t="str">
            <v>03</v>
          </cell>
        </row>
        <row r="1784">
          <cell r="A1784" t="str">
            <v>160000000000</v>
          </cell>
          <cell r="B1784" t="str">
            <v>07</v>
          </cell>
        </row>
        <row r="1785">
          <cell r="A1785" t="str">
            <v>160000000001</v>
          </cell>
          <cell r="B1785" t="str">
            <v>02</v>
          </cell>
        </row>
        <row r="1786">
          <cell r="A1786" t="str">
            <v>160000000002</v>
          </cell>
          <cell r="B1786" t="str">
            <v>02</v>
          </cell>
        </row>
        <row r="1787">
          <cell r="A1787" t="str">
            <v>160000000003</v>
          </cell>
          <cell r="B1787" t="str">
            <v>02</v>
          </cell>
        </row>
        <row r="1788">
          <cell r="A1788" t="str">
            <v>160000000004</v>
          </cell>
          <cell r="B1788" t="str">
            <v>02</v>
          </cell>
        </row>
        <row r="1789">
          <cell r="A1789" t="str">
            <v>160000000005</v>
          </cell>
          <cell r="B1789" t="str">
            <v>02</v>
          </cell>
        </row>
        <row r="1790">
          <cell r="A1790" t="str">
            <v>160000000006</v>
          </cell>
          <cell r="B1790" t="str">
            <v>05</v>
          </cell>
        </row>
        <row r="1791">
          <cell r="A1791" t="str">
            <v>160000000007</v>
          </cell>
          <cell r="B1791" t="str">
            <v>05</v>
          </cell>
        </row>
        <row r="1792">
          <cell r="A1792" t="str">
            <v>160000000008</v>
          </cell>
          <cell r="B1792" t="str">
            <v>05</v>
          </cell>
        </row>
        <row r="1793">
          <cell r="A1793" t="str">
            <v>160000000009</v>
          </cell>
          <cell r="B1793" t="str">
            <v>05</v>
          </cell>
        </row>
        <row r="1794">
          <cell r="A1794" t="str">
            <v>160000000010</v>
          </cell>
          <cell r="B1794" t="str">
            <v>01</v>
          </cell>
        </row>
        <row r="1795">
          <cell r="A1795" t="str">
            <v>160000000011</v>
          </cell>
          <cell r="B1795" t="str">
            <v>02</v>
          </cell>
        </row>
        <row r="1796">
          <cell r="A1796" t="str">
            <v>160000000012</v>
          </cell>
          <cell r="B1796" t="str">
            <v>02</v>
          </cell>
        </row>
        <row r="1797">
          <cell r="A1797" t="str">
            <v>160000000013</v>
          </cell>
          <cell r="B1797" t="str">
            <v>07</v>
          </cell>
        </row>
        <row r="1798">
          <cell r="A1798" t="str">
            <v>160000000014</v>
          </cell>
          <cell r="B1798" t="str">
            <v>05</v>
          </cell>
        </row>
        <row r="1799">
          <cell r="A1799" t="str">
            <v>160000000015</v>
          </cell>
          <cell r="B1799" t="str">
            <v>05</v>
          </cell>
        </row>
        <row r="1800">
          <cell r="A1800" t="str">
            <v>160000000016</v>
          </cell>
          <cell r="B1800" t="str">
            <v>02</v>
          </cell>
        </row>
        <row r="1801">
          <cell r="A1801" t="str">
            <v>160000000017</v>
          </cell>
          <cell r="B1801" t="str">
            <v>04</v>
          </cell>
        </row>
        <row r="1802">
          <cell r="A1802" t="str">
            <v>160000000018</v>
          </cell>
          <cell r="B1802" t="str">
            <v>04</v>
          </cell>
        </row>
        <row r="1803">
          <cell r="A1803" t="str">
            <v>160000000019</v>
          </cell>
          <cell r="B1803" t="str">
            <v>04</v>
          </cell>
        </row>
        <row r="1804">
          <cell r="A1804" t="str">
            <v>160000000020</v>
          </cell>
          <cell r="B1804" t="str">
            <v>05</v>
          </cell>
        </row>
        <row r="1805">
          <cell r="A1805" t="str">
            <v>160000000021</v>
          </cell>
          <cell r="B1805" t="str">
            <v>05</v>
          </cell>
        </row>
        <row r="1806">
          <cell r="A1806" t="str">
            <v>160000000022</v>
          </cell>
          <cell r="B1806" t="str">
            <v>05</v>
          </cell>
        </row>
        <row r="1807">
          <cell r="A1807" t="str">
            <v>160000000023</v>
          </cell>
          <cell r="B1807" t="str">
            <v>05</v>
          </cell>
        </row>
        <row r="1808">
          <cell r="A1808" t="str">
            <v>160000000024</v>
          </cell>
          <cell r="B1808" t="str">
            <v>05</v>
          </cell>
        </row>
        <row r="1809">
          <cell r="A1809" t="str">
            <v>160000000025</v>
          </cell>
          <cell r="B1809" t="str">
            <v>05</v>
          </cell>
        </row>
        <row r="1810">
          <cell r="A1810" t="str">
            <v>160000000026</v>
          </cell>
          <cell r="B1810" t="str">
            <v>05</v>
          </cell>
        </row>
        <row r="1811">
          <cell r="A1811" t="str">
            <v>160000000027</v>
          </cell>
          <cell r="B1811" t="str">
            <v>05</v>
          </cell>
        </row>
        <row r="1812">
          <cell r="A1812" t="str">
            <v>160000000028</v>
          </cell>
          <cell r="B1812" t="str">
            <v>05</v>
          </cell>
        </row>
        <row r="1813">
          <cell r="A1813" t="str">
            <v>160000000029</v>
          </cell>
          <cell r="B1813" t="str">
            <v>05</v>
          </cell>
        </row>
        <row r="1814">
          <cell r="A1814" t="str">
            <v>160000000030</v>
          </cell>
          <cell r="B1814" t="str">
            <v>05</v>
          </cell>
        </row>
        <row r="1815">
          <cell r="A1815" t="str">
            <v>160000000031</v>
          </cell>
          <cell r="B1815" t="str">
            <v>05</v>
          </cell>
        </row>
        <row r="1816">
          <cell r="A1816" t="str">
            <v>160000000032</v>
          </cell>
          <cell r="B1816" t="str">
            <v>05</v>
          </cell>
        </row>
        <row r="1817">
          <cell r="A1817" t="str">
            <v>160000000033</v>
          </cell>
          <cell r="B1817" t="str">
            <v>05</v>
          </cell>
        </row>
        <row r="1818">
          <cell r="A1818" t="str">
            <v>160000000034</v>
          </cell>
          <cell r="B1818" t="str">
            <v>05</v>
          </cell>
        </row>
        <row r="1819">
          <cell r="A1819" t="str">
            <v>160000000035</v>
          </cell>
          <cell r="B1819" t="str">
            <v>05</v>
          </cell>
        </row>
        <row r="1820">
          <cell r="A1820" t="str">
            <v>160000000036</v>
          </cell>
          <cell r="B1820" t="str">
            <v>05</v>
          </cell>
        </row>
        <row r="1821">
          <cell r="A1821" t="str">
            <v>160000000037</v>
          </cell>
          <cell r="B1821" t="str">
            <v>05</v>
          </cell>
        </row>
        <row r="1822">
          <cell r="A1822" t="str">
            <v>160000000038</v>
          </cell>
          <cell r="B1822" t="str">
            <v>05</v>
          </cell>
        </row>
        <row r="1823">
          <cell r="A1823" t="str">
            <v>160000000039</v>
          </cell>
          <cell r="B1823" t="str">
            <v>05</v>
          </cell>
        </row>
        <row r="1824">
          <cell r="A1824" t="str">
            <v>160000000040</v>
          </cell>
          <cell r="B1824" t="str">
            <v>05</v>
          </cell>
        </row>
        <row r="1825">
          <cell r="A1825" t="str">
            <v>160000000041</v>
          </cell>
          <cell r="B1825" t="str">
            <v>05</v>
          </cell>
        </row>
        <row r="1826">
          <cell r="A1826" t="str">
            <v>160000000042</v>
          </cell>
          <cell r="B1826" t="str">
            <v>05</v>
          </cell>
        </row>
        <row r="1827">
          <cell r="A1827" t="str">
            <v>160000000043</v>
          </cell>
          <cell r="B1827" t="str">
            <v>05</v>
          </cell>
        </row>
        <row r="1828">
          <cell r="A1828" t="str">
            <v>160000000044</v>
          </cell>
          <cell r="B1828" t="str">
            <v>05</v>
          </cell>
        </row>
        <row r="1829">
          <cell r="A1829" t="str">
            <v>160000000045</v>
          </cell>
          <cell r="B1829" t="str">
            <v>05</v>
          </cell>
        </row>
        <row r="1830">
          <cell r="A1830" t="str">
            <v>160000000046</v>
          </cell>
          <cell r="B1830" t="str">
            <v>04</v>
          </cell>
        </row>
        <row r="1831">
          <cell r="A1831" t="str">
            <v>160000000047</v>
          </cell>
          <cell r="B1831" t="str">
            <v>04</v>
          </cell>
        </row>
        <row r="1832">
          <cell r="A1832" t="str">
            <v>160000000048</v>
          </cell>
          <cell r="B1832" t="str">
            <v>07</v>
          </cell>
        </row>
        <row r="1833">
          <cell r="A1833" t="str">
            <v>160000000049</v>
          </cell>
          <cell r="B1833" t="str">
            <v>07</v>
          </cell>
        </row>
        <row r="1834">
          <cell r="A1834" t="str">
            <v>160000000050</v>
          </cell>
          <cell r="B1834" t="str">
            <v>07</v>
          </cell>
        </row>
        <row r="1835">
          <cell r="A1835" t="str">
            <v>160000000051</v>
          </cell>
          <cell r="B1835" t="str">
            <v>07</v>
          </cell>
        </row>
        <row r="1836">
          <cell r="A1836" t="str">
            <v>160000000052</v>
          </cell>
          <cell r="B1836" t="str">
            <v>04</v>
          </cell>
        </row>
        <row r="1837">
          <cell r="A1837" t="str">
            <v>160000000053</v>
          </cell>
          <cell r="B1837" t="str">
            <v>04</v>
          </cell>
        </row>
        <row r="1838">
          <cell r="A1838" t="str">
            <v>160000000054</v>
          </cell>
          <cell r="B1838" t="str">
            <v>04</v>
          </cell>
        </row>
        <row r="1839">
          <cell r="A1839" t="str">
            <v>170000000000</v>
          </cell>
          <cell r="B1839" t="str">
            <v>06</v>
          </cell>
        </row>
        <row r="1840">
          <cell r="A1840" t="str">
            <v>170000000001</v>
          </cell>
          <cell r="B1840" t="str">
            <v>04</v>
          </cell>
        </row>
        <row r="1841">
          <cell r="A1841" t="str">
            <v>170000000002</v>
          </cell>
          <cell r="B1841" t="str">
            <v>04</v>
          </cell>
        </row>
        <row r="1842">
          <cell r="A1842" t="str">
            <v>170000000003</v>
          </cell>
          <cell r="B1842" t="str">
            <v>04</v>
          </cell>
        </row>
        <row r="1843">
          <cell r="A1843" t="str">
            <v>170000000004</v>
          </cell>
          <cell r="B1843" t="str">
            <v>04</v>
          </cell>
        </row>
        <row r="1844">
          <cell r="A1844" t="str">
            <v>170000000005</v>
          </cell>
          <cell r="B1844" t="str">
            <v>04</v>
          </cell>
        </row>
        <row r="1845">
          <cell r="A1845" t="str">
            <v>170000000006</v>
          </cell>
          <cell r="B1845" t="str">
            <v>04</v>
          </cell>
        </row>
        <row r="1846">
          <cell r="A1846" t="str">
            <v>170000000007</v>
          </cell>
          <cell r="B1846" t="str">
            <v>04</v>
          </cell>
        </row>
        <row r="1847">
          <cell r="A1847" t="str">
            <v>170000000008</v>
          </cell>
          <cell r="B1847" t="str">
            <v>04</v>
          </cell>
        </row>
        <row r="1848">
          <cell r="A1848" t="str">
            <v>170000000009</v>
          </cell>
          <cell r="B1848" t="str">
            <v>04</v>
          </cell>
        </row>
        <row r="1849">
          <cell r="A1849" t="str">
            <v>170000000010</v>
          </cell>
          <cell r="B1849" t="str">
            <v>05</v>
          </cell>
        </row>
        <row r="1850">
          <cell r="A1850" t="str">
            <v>170000000011</v>
          </cell>
          <cell r="B1850" t="str">
            <v>04</v>
          </cell>
        </row>
        <row r="1851">
          <cell r="A1851" t="str">
            <v>170000000012</v>
          </cell>
          <cell r="B1851" t="str">
            <v>05</v>
          </cell>
        </row>
        <row r="1852">
          <cell r="A1852" t="str">
            <v>170000000013</v>
          </cell>
          <cell r="B1852" t="str">
            <v>04</v>
          </cell>
        </row>
        <row r="1853">
          <cell r="A1853" t="str">
            <v>170000000014</v>
          </cell>
          <cell r="B1853" t="str">
            <v>04</v>
          </cell>
        </row>
        <row r="1854">
          <cell r="A1854" t="str">
            <v>170000000015</v>
          </cell>
          <cell r="B1854" t="str">
            <v>04</v>
          </cell>
        </row>
        <row r="1855">
          <cell r="A1855" t="str">
            <v>170000000016</v>
          </cell>
          <cell r="B1855" t="str">
            <v>04</v>
          </cell>
        </row>
        <row r="1856">
          <cell r="A1856" t="str">
            <v>170000000017</v>
          </cell>
          <cell r="B1856" t="str">
            <v>04</v>
          </cell>
        </row>
        <row r="1857">
          <cell r="A1857" t="str">
            <v>170000000018</v>
          </cell>
          <cell r="B1857" t="str">
            <v>04</v>
          </cell>
        </row>
        <row r="1858">
          <cell r="A1858" t="str">
            <v>170000000019</v>
          </cell>
          <cell r="B1858" t="str">
            <v>04</v>
          </cell>
        </row>
        <row r="1859">
          <cell r="A1859" t="str">
            <v>170000000020</v>
          </cell>
          <cell r="B1859" t="str">
            <v>04</v>
          </cell>
        </row>
        <row r="1860">
          <cell r="A1860" t="str">
            <v>170000000021</v>
          </cell>
          <cell r="B1860" t="str">
            <v>04</v>
          </cell>
        </row>
        <row r="1861">
          <cell r="A1861" t="str">
            <v>170000000022</v>
          </cell>
          <cell r="B1861" t="str">
            <v>04</v>
          </cell>
        </row>
        <row r="1862">
          <cell r="A1862" t="str">
            <v>170000000023</v>
          </cell>
          <cell r="B1862" t="str">
            <v>04</v>
          </cell>
        </row>
        <row r="1863">
          <cell r="A1863" t="str">
            <v>170000000024</v>
          </cell>
          <cell r="B1863" t="str">
            <v>04</v>
          </cell>
        </row>
        <row r="1864">
          <cell r="A1864" t="str">
            <v>170000000025</v>
          </cell>
          <cell r="B1864" t="str">
            <v>04</v>
          </cell>
        </row>
        <row r="1865">
          <cell r="A1865" t="str">
            <v>170000000026</v>
          </cell>
          <cell r="B1865" t="str">
            <v>04</v>
          </cell>
        </row>
        <row r="1866">
          <cell r="A1866" t="str">
            <v>170000000027</v>
          </cell>
          <cell r="B1866" t="str">
            <v>04</v>
          </cell>
        </row>
        <row r="1867">
          <cell r="A1867" t="str">
            <v>170000000028</v>
          </cell>
          <cell r="B1867" t="str">
            <v>04</v>
          </cell>
        </row>
        <row r="1868">
          <cell r="A1868" t="str">
            <v>170000000029</v>
          </cell>
          <cell r="B1868" t="str">
            <v>04</v>
          </cell>
        </row>
        <row r="1869">
          <cell r="A1869" t="str">
            <v>170000000030</v>
          </cell>
          <cell r="B1869" t="str">
            <v>04</v>
          </cell>
        </row>
        <row r="1870">
          <cell r="A1870" t="str">
            <v>170000000031</v>
          </cell>
          <cell r="B1870" t="str">
            <v>04</v>
          </cell>
        </row>
        <row r="1871">
          <cell r="A1871" t="str">
            <v>170000000032</v>
          </cell>
          <cell r="B1871" t="str">
            <v>04</v>
          </cell>
        </row>
        <row r="1872">
          <cell r="A1872" t="str">
            <v>170000000033</v>
          </cell>
          <cell r="B1872" t="str">
            <v>06</v>
          </cell>
        </row>
        <row r="1873">
          <cell r="A1873" t="str">
            <v>170000000034</v>
          </cell>
          <cell r="B1873" t="str">
            <v>04</v>
          </cell>
        </row>
        <row r="1874">
          <cell r="A1874" t="str">
            <v>170000000035</v>
          </cell>
          <cell r="B1874" t="str">
            <v>04</v>
          </cell>
        </row>
        <row r="1875">
          <cell r="A1875" t="str">
            <v>170000000036</v>
          </cell>
          <cell r="B1875" t="str">
            <v>04</v>
          </cell>
        </row>
        <row r="1876">
          <cell r="A1876" t="str">
            <v>170000000037</v>
          </cell>
          <cell r="B1876" t="str">
            <v>04</v>
          </cell>
        </row>
        <row r="1877">
          <cell r="A1877" t="str">
            <v>170000000038</v>
          </cell>
          <cell r="B1877" t="str">
            <v>04</v>
          </cell>
        </row>
        <row r="1878">
          <cell r="A1878" t="str">
            <v>170000000039</v>
          </cell>
          <cell r="B1878" t="str">
            <v>04</v>
          </cell>
        </row>
        <row r="1879">
          <cell r="A1879" t="str">
            <v>170000000040</v>
          </cell>
          <cell r="B1879" t="str">
            <v>04</v>
          </cell>
        </row>
        <row r="1880">
          <cell r="A1880" t="str">
            <v>170000000041</v>
          </cell>
          <cell r="B1880" t="str">
            <v>04</v>
          </cell>
        </row>
        <row r="1881">
          <cell r="A1881" t="str">
            <v>170000000042</v>
          </cell>
          <cell r="B1881" t="str">
            <v>04</v>
          </cell>
        </row>
        <row r="1882">
          <cell r="A1882" t="str">
            <v>170000000043</v>
          </cell>
          <cell r="B1882" t="str">
            <v>04</v>
          </cell>
        </row>
        <row r="1883">
          <cell r="A1883" t="str">
            <v>170000000044</v>
          </cell>
          <cell r="B1883" t="str">
            <v>04</v>
          </cell>
        </row>
        <row r="1884">
          <cell r="A1884" t="str">
            <v>170000000045</v>
          </cell>
          <cell r="B1884" t="str">
            <v>04</v>
          </cell>
        </row>
        <row r="1885">
          <cell r="A1885" t="str">
            <v>170000000046</v>
          </cell>
          <cell r="B1885" t="str">
            <v>04</v>
          </cell>
        </row>
        <row r="1886">
          <cell r="A1886" t="str">
            <v>170000000047</v>
          </cell>
          <cell r="B1886" t="str">
            <v>04</v>
          </cell>
        </row>
        <row r="1887">
          <cell r="A1887" t="str">
            <v>170000000048</v>
          </cell>
          <cell r="B1887" t="str">
            <v>04</v>
          </cell>
        </row>
        <row r="1888">
          <cell r="A1888" t="str">
            <v>170000000049</v>
          </cell>
          <cell r="B1888" t="str">
            <v>04</v>
          </cell>
        </row>
        <row r="1889">
          <cell r="A1889" t="str">
            <v>170000000050</v>
          </cell>
          <cell r="B1889" t="str">
            <v>04</v>
          </cell>
        </row>
        <row r="1890">
          <cell r="A1890" t="str">
            <v>170000000051</v>
          </cell>
          <cell r="B1890" t="str">
            <v>04</v>
          </cell>
        </row>
        <row r="1891">
          <cell r="A1891" t="str">
            <v>170000000052</v>
          </cell>
          <cell r="B1891" t="str">
            <v>04</v>
          </cell>
        </row>
        <row r="1892">
          <cell r="A1892" t="str">
            <v>170000000053</v>
          </cell>
          <cell r="B1892" t="str">
            <v>04</v>
          </cell>
        </row>
        <row r="1893">
          <cell r="A1893" t="str">
            <v>170000000054</v>
          </cell>
          <cell r="B1893" t="str">
            <v>04</v>
          </cell>
        </row>
        <row r="1894">
          <cell r="A1894" t="str">
            <v>170000000055</v>
          </cell>
          <cell r="B1894" t="str">
            <v>04</v>
          </cell>
        </row>
        <row r="1895">
          <cell r="A1895" t="str">
            <v>170000000056</v>
          </cell>
          <cell r="B1895" t="str">
            <v>04</v>
          </cell>
        </row>
        <row r="1896">
          <cell r="A1896" t="str">
            <v>170000000057</v>
          </cell>
          <cell r="B1896" t="str">
            <v>04</v>
          </cell>
        </row>
        <row r="1897">
          <cell r="A1897" t="str">
            <v>170000000058</v>
          </cell>
          <cell r="B1897" t="str">
            <v>04</v>
          </cell>
        </row>
        <row r="1898">
          <cell r="A1898" t="str">
            <v>170000000059</v>
          </cell>
          <cell r="B1898" t="str">
            <v>04</v>
          </cell>
        </row>
        <row r="1899">
          <cell r="A1899" t="str">
            <v>170000000060</v>
          </cell>
          <cell r="B1899" t="str">
            <v>04</v>
          </cell>
        </row>
        <row r="1900">
          <cell r="A1900" t="str">
            <v>170000000061</v>
          </cell>
          <cell r="B1900" t="str">
            <v>04</v>
          </cell>
        </row>
        <row r="1901">
          <cell r="A1901" t="str">
            <v>170000000062</v>
          </cell>
          <cell r="B1901" t="str">
            <v>04</v>
          </cell>
        </row>
        <row r="1902">
          <cell r="A1902" t="str">
            <v>170000000063</v>
          </cell>
          <cell r="B1902" t="str">
            <v>04</v>
          </cell>
        </row>
        <row r="1903">
          <cell r="A1903" t="str">
            <v>170000000064</v>
          </cell>
          <cell r="B1903" t="str">
            <v>04</v>
          </cell>
        </row>
        <row r="1904">
          <cell r="A1904" t="str">
            <v>170000000065</v>
          </cell>
          <cell r="B1904" t="str">
            <v>04</v>
          </cell>
        </row>
        <row r="1905">
          <cell r="A1905" t="str">
            <v>170000000066</v>
          </cell>
          <cell r="B1905" t="str">
            <v>04</v>
          </cell>
        </row>
        <row r="1906">
          <cell r="A1906" t="str">
            <v>170000000067</v>
          </cell>
          <cell r="B1906" t="str">
            <v>04</v>
          </cell>
        </row>
        <row r="1907">
          <cell r="A1907" t="str">
            <v>170000000068</v>
          </cell>
          <cell r="B1907" t="str">
            <v>04</v>
          </cell>
        </row>
        <row r="1908">
          <cell r="A1908" t="str">
            <v>170000000069</v>
          </cell>
          <cell r="B1908" t="str">
            <v>04</v>
          </cell>
        </row>
        <row r="1909">
          <cell r="A1909" t="str">
            <v>170000000070</v>
          </cell>
          <cell r="B1909" t="str">
            <v>04</v>
          </cell>
        </row>
        <row r="1910">
          <cell r="A1910" t="str">
            <v>170000000071</v>
          </cell>
          <cell r="B1910" t="str">
            <v>04</v>
          </cell>
        </row>
        <row r="1911">
          <cell r="A1911" t="str">
            <v>170000000072</v>
          </cell>
          <cell r="B1911" t="str">
            <v>04</v>
          </cell>
        </row>
        <row r="1912">
          <cell r="A1912" t="str">
            <v>170000000073</v>
          </cell>
          <cell r="B1912" t="str">
            <v>04</v>
          </cell>
        </row>
        <row r="1913">
          <cell r="A1913" t="str">
            <v>170000000074</v>
          </cell>
          <cell r="B1913" t="str">
            <v>04</v>
          </cell>
        </row>
        <row r="1914">
          <cell r="A1914" t="str">
            <v>170000000075</v>
          </cell>
          <cell r="B1914" t="str">
            <v>04</v>
          </cell>
        </row>
        <row r="1915">
          <cell r="A1915" t="str">
            <v>170000000076</v>
          </cell>
          <cell r="B1915" t="str">
            <v>04</v>
          </cell>
        </row>
        <row r="1916">
          <cell r="A1916" t="str">
            <v>170000000077</v>
          </cell>
          <cell r="B1916" t="str">
            <v>04</v>
          </cell>
        </row>
        <row r="1917">
          <cell r="A1917" t="str">
            <v>170000000078</v>
          </cell>
          <cell r="B1917" t="str">
            <v>04</v>
          </cell>
        </row>
        <row r="1918">
          <cell r="A1918" t="str">
            <v>170000000079</v>
          </cell>
          <cell r="B1918" t="str">
            <v>04</v>
          </cell>
        </row>
        <row r="1919">
          <cell r="A1919" t="str">
            <v>170000000080</v>
          </cell>
          <cell r="B1919" t="str">
            <v>04</v>
          </cell>
        </row>
        <row r="1920">
          <cell r="A1920" t="str">
            <v>170000000081</v>
          </cell>
          <cell r="B1920" t="str">
            <v>04</v>
          </cell>
        </row>
        <row r="1921">
          <cell r="A1921" t="str">
            <v>170000000082</v>
          </cell>
          <cell r="B1921" t="str">
            <v>04</v>
          </cell>
        </row>
        <row r="1922">
          <cell r="A1922" t="str">
            <v>170000000083</v>
          </cell>
          <cell r="B1922" t="str">
            <v>04</v>
          </cell>
        </row>
        <row r="1923">
          <cell r="A1923" t="str">
            <v>170000000084</v>
          </cell>
          <cell r="B1923" t="str">
            <v>04</v>
          </cell>
        </row>
        <row r="1924">
          <cell r="A1924" t="str">
            <v>170000000085</v>
          </cell>
          <cell r="B1924" t="str">
            <v>04</v>
          </cell>
        </row>
        <row r="1925">
          <cell r="A1925" t="str">
            <v>170000000086</v>
          </cell>
          <cell r="B1925" t="str">
            <v>04</v>
          </cell>
        </row>
        <row r="1926">
          <cell r="A1926" t="str">
            <v>170000000087</v>
          </cell>
          <cell r="B1926" t="str">
            <v>04</v>
          </cell>
        </row>
        <row r="1927">
          <cell r="A1927" t="str">
            <v>170000000088</v>
          </cell>
          <cell r="B1927" t="str">
            <v>04</v>
          </cell>
        </row>
        <row r="1928">
          <cell r="A1928" t="str">
            <v>170000000089</v>
          </cell>
          <cell r="B1928" t="str">
            <v>04</v>
          </cell>
        </row>
        <row r="1929">
          <cell r="A1929" t="str">
            <v>170000000090</v>
          </cell>
          <cell r="B1929" t="str">
            <v>03</v>
          </cell>
        </row>
        <row r="1930">
          <cell r="A1930" t="str">
            <v>170000000091</v>
          </cell>
          <cell r="B1930" t="str">
            <v>03</v>
          </cell>
        </row>
        <row r="1931">
          <cell r="A1931" t="str">
            <v>170000000092</v>
          </cell>
          <cell r="B1931" t="str">
            <v>03</v>
          </cell>
        </row>
        <row r="1932">
          <cell r="A1932" t="str">
            <v>170000000093</v>
          </cell>
          <cell r="B1932" t="str">
            <v>03</v>
          </cell>
        </row>
        <row r="1933">
          <cell r="A1933" t="str">
            <v>170000000094</v>
          </cell>
          <cell r="B1933" t="str">
            <v>03</v>
          </cell>
        </row>
        <row r="1934">
          <cell r="A1934" t="str">
            <v>170000000095</v>
          </cell>
          <cell r="B1934" t="str">
            <v>02</v>
          </cell>
        </row>
        <row r="1935">
          <cell r="A1935" t="str">
            <v>170000000096</v>
          </cell>
          <cell r="B1935" t="str">
            <v>04</v>
          </cell>
        </row>
        <row r="1936">
          <cell r="A1936" t="str">
            <v>170000000097</v>
          </cell>
          <cell r="B1936" t="str">
            <v>04</v>
          </cell>
        </row>
        <row r="1937">
          <cell r="A1937" t="str">
            <v>170000000098</v>
          </cell>
          <cell r="B1937" t="str">
            <v>04</v>
          </cell>
        </row>
        <row r="1938">
          <cell r="A1938" t="str">
            <v>170000000099</v>
          </cell>
          <cell r="B1938" t="str">
            <v>04</v>
          </cell>
        </row>
        <row r="1939">
          <cell r="A1939" t="str">
            <v>170000000100</v>
          </cell>
          <cell r="B1939" t="str">
            <v>04</v>
          </cell>
        </row>
        <row r="1940">
          <cell r="A1940" t="str">
            <v>170000000101</v>
          </cell>
          <cell r="B1940" t="str">
            <v>04</v>
          </cell>
        </row>
        <row r="1941">
          <cell r="A1941" t="str">
            <v>170000000102</v>
          </cell>
          <cell r="B1941" t="str">
            <v>04</v>
          </cell>
        </row>
        <row r="1942">
          <cell r="A1942" t="str">
            <v>170000000103</v>
          </cell>
          <cell r="B1942" t="str">
            <v>04</v>
          </cell>
        </row>
        <row r="1943">
          <cell r="A1943" t="str">
            <v>170000000104</v>
          </cell>
          <cell r="B1943" t="str">
            <v>06</v>
          </cell>
        </row>
        <row r="1944">
          <cell r="A1944" t="str">
            <v>170000000105</v>
          </cell>
          <cell r="B1944" t="str">
            <v>04</v>
          </cell>
        </row>
        <row r="1945">
          <cell r="A1945" t="str">
            <v>170000000106</v>
          </cell>
          <cell r="B1945" t="str">
            <v>04</v>
          </cell>
        </row>
        <row r="1946">
          <cell r="A1946" t="str">
            <v>170000000107</v>
          </cell>
          <cell r="B1946" t="str">
            <v>04</v>
          </cell>
        </row>
        <row r="1947">
          <cell r="A1947" t="str">
            <v>170000000108</v>
          </cell>
          <cell r="B1947" t="str">
            <v>04</v>
          </cell>
        </row>
        <row r="1948">
          <cell r="A1948" t="str">
            <v>170000000109</v>
          </cell>
          <cell r="B1948" t="str">
            <v>04</v>
          </cell>
        </row>
        <row r="1949">
          <cell r="A1949" t="str">
            <v>170000000110</v>
          </cell>
          <cell r="B1949" t="str">
            <v>04</v>
          </cell>
        </row>
        <row r="1950">
          <cell r="A1950" t="str">
            <v>170000000111</v>
          </cell>
          <cell r="B1950" t="str">
            <v>04</v>
          </cell>
        </row>
        <row r="1951">
          <cell r="A1951" t="str">
            <v>170000000112</v>
          </cell>
          <cell r="B1951" t="str">
            <v>04</v>
          </cell>
        </row>
        <row r="1952">
          <cell r="A1952" t="str">
            <v>170000000113</v>
          </cell>
          <cell r="B1952" t="str">
            <v>04</v>
          </cell>
        </row>
        <row r="1953">
          <cell r="A1953" t="str">
            <v>170000000114</v>
          </cell>
          <cell r="B1953" t="str">
            <v>05</v>
          </cell>
        </row>
        <row r="1954">
          <cell r="A1954" t="str">
            <v>170000000115</v>
          </cell>
          <cell r="B1954" t="str">
            <v>05</v>
          </cell>
        </row>
        <row r="1955">
          <cell r="A1955" t="str">
            <v>170000000116</v>
          </cell>
          <cell r="B1955" t="str">
            <v>07</v>
          </cell>
        </row>
        <row r="1956">
          <cell r="A1956" t="str">
            <v>170000000117</v>
          </cell>
          <cell r="B1956" t="str">
            <v>04</v>
          </cell>
        </row>
        <row r="1957">
          <cell r="A1957" t="str">
            <v>170000000118</v>
          </cell>
          <cell r="B1957" t="str">
            <v>04</v>
          </cell>
        </row>
        <row r="1958">
          <cell r="A1958" t="str">
            <v>170000000119</v>
          </cell>
          <cell r="B1958" t="str">
            <v>10</v>
          </cell>
        </row>
        <row r="1959">
          <cell r="A1959" t="str">
            <v>170000000120</v>
          </cell>
          <cell r="B1959" t="str">
            <v>05</v>
          </cell>
        </row>
        <row r="1960">
          <cell r="A1960" t="str">
            <v>170000000121</v>
          </cell>
          <cell r="B1960" t="str">
            <v>04</v>
          </cell>
        </row>
        <row r="1961">
          <cell r="A1961" t="str">
            <v>170000000122</v>
          </cell>
          <cell r="B1961" t="str">
            <v>04</v>
          </cell>
        </row>
        <row r="1962">
          <cell r="A1962" t="str">
            <v>170000000123</v>
          </cell>
          <cell r="B1962" t="str">
            <v>05</v>
          </cell>
        </row>
        <row r="1963">
          <cell r="A1963" t="str">
            <v>170000000124</v>
          </cell>
          <cell r="B1963" t="str">
            <v>04</v>
          </cell>
        </row>
        <row r="1964">
          <cell r="A1964" t="str">
            <v>170000000125</v>
          </cell>
          <cell r="B1964" t="str">
            <v>04</v>
          </cell>
        </row>
        <row r="1965">
          <cell r="A1965" t="str">
            <v>170000000126</v>
          </cell>
          <cell r="B1965" t="str">
            <v>04</v>
          </cell>
        </row>
        <row r="1966">
          <cell r="A1966" t="str">
            <v>170000000127</v>
          </cell>
          <cell r="B1966" t="str">
            <v>04</v>
          </cell>
        </row>
        <row r="1967">
          <cell r="A1967" t="str">
            <v>170000000128</v>
          </cell>
          <cell r="B1967" t="str">
            <v>04</v>
          </cell>
        </row>
        <row r="1968">
          <cell r="A1968" t="str">
            <v>170000000129</v>
          </cell>
          <cell r="B1968" t="str">
            <v>01</v>
          </cell>
        </row>
        <row r="1969">
          <cell r="A1969" t="str">
            <v>170000000130</v>
          </cell>
          <cell r="B1969" t="str">
            <v>01</v>
          </cell>
        </row>
        <row r="1970">
          <cell r="A1970" t="str">
            <v>170000000131</v>
          </cell>
          <cell r="B1970" t="str">
            <v>06</v>
          </cell>
        </row>
        <row r="1971">
          <cell r="A1971" t="str">
            <v>170000000132</v>
          </cell>
          <cell r="B1971" t="str">
            <v>06</v>
          </cell>
        </row>
        <row r="1972">
          <cell r="A1972" t="str">
            <v>170000000133</v>
          </cell>
          <cell r="B1972" t="str">
            <v>04</v>
          </cell>
        </row>
        <row r="1973">
          <cell r="A1973" t="str">
            <v>170000000134</v>
          </cell>
          <cell r="B1973" t="str">
            <v>04</v>
          </cell>
        </row>
        <row r="1974">
          <cell r="A1974" t="str">
            <v>170000000135</v>
          </cell>
          <cell r="B1974" t="str">
            <v>04</v>
          </cell>
        </row>
        <row r="1975">
          <cell r="A1975" t="str">
            <v>170000000136</v>
          </cell>
          <cell r="B1975" t="str">
            <v>04</v>
          </cell>
        </row>
        <row r="1976">
          <cell r="A1976" t="str">
            <v>170000000137</v>
          </cell>
          <cell r="B1976" t="str">
            <v>04</v>
          </cell>
        </row>
        <row r="1977">
          <cell r="A1977" t="str">
            <v>170000000138</v>
          </cell>
          <cell r="B1977" t="str">
            <v>04</v>
          </cell>
        </row>
        <row r="1978">
          <cell r="A1978" t="str">
            <v>170000000139</v>
          </cell>
          <cell r="B1978" t="str">
            <v>04</v>
          </cell>
        </row>
        <row r="1979">
          <cell r="A1979" t="str">
            <v>170000000140</v>
          </cell>
          <cell r="B1979" t="str">
            <v>04</v>
          </cell>
        </row>
        <row r="1980">
          <cell r="A1980" t="str">
            <v>170000000141</v>
          </cell>
          <cell r="B1980" t="str">
            <v>04</v>
          </cell>
        </row>
        <row r="1981">
          <cell r="A1981" t="str">
            <v>170000000142</v>
          </cell>
          <cell r="B1981" t="str">
            <v>04</v>
          </cell>
        </row>
        <row r="1982">
          <cell r="A1982" t="str">
            <v>170000000143</v>
          </cell>
          <cell r="B1982" t="str">
            <v>04</v>
          </cell>
        </row>
        <row r="1983">
          <cell r="A1983" t="str">
            <v>170000000144</v>
          </cell>
          <cell r="B1983" t="str">
            <v>04</v>
          </cell>
        </row>
        <row r="1984">
          <cell r="A1984" t="str">
            <v>170000000145</v>
          </cell>
          <cell r="B1984" t="str">
            <v>04</v>
          </cell>
        </row>
        <row r="1985">
          <cell r="A1985" t="str">
            <v>170000000146</v>
          </cell>
          <cell r="B1985" t="str">
            <v>04</v>
          </cell>
        </row>
        <row r="1986">
          <cell r="A1986" t="str">
            <v>170000000147</v>
          </cell>
          <cell r="B1986" t="str">
            <v>04</v>
          </cell>
        </row>
        <row r="1987">
          <cell r="A1987" t="str">
            <v>170000000148</v>
          </cell>
          <cell r="B1987" t="str">
            <v>04</v>
          </cell>
        </row>
        <row r="1988">
          <cell r="A1988" t="str">
            <v>170000000149</v>
          </cell>
          <cell r="B1988" t="str">
            <v>04</v>
          </cell>
        </row>
        <row r="1989">
          <cell r="A1989" t="str">
            <v>170000000150</v>
          </cell>
          <cell r="B1989" t="str">
            <v>04</v>
          </cell>
        </row>
        <row r="1990">
          <cell r="A1990" t="str">
            <v>170000000151</v>
          </cell>
          <cell r="B1990" t="str">
            <v>04</v>
          </cell>
        </row>
        <row r="1991">
          <cell r="A1991" t="str">
            <v>170000000152</v>
          </cell>
          <cell r="B1991" t="str">
            <v>04</v>
          </cell>
        </row>
        <row r="1992">
          <cell r="A1992" t="str">
            <v>170000000153</v>
          </cell>
          <cell r="B1992" t="str">
            <v>04</v>
          </cell>
        </row>
        <row r="1993">
          <cell r="A1993" t="str">
            <v>170000000154</v>
          </cell>
          <cell r="B1993" t="str">
            <v>04</v>
          </cell>
        </row>
        <row r="1994">
          <cell r="A1994" t="str">
            <v>170000000155</v>
          </cell>
          <cell r="B1994" t="str">
            <v>04</v>
          </cell>
        </row>
        <row r="1995">
          <cell r="A1995" t="str">
            <v>170000000156</v>
          </cell>
          <cell r="B1995" t="str">
            <v>04</v>
          </cell>
        </row>
        <row r="1996">
          <cell r="A1996" t="str">
            <v>170000000157</v>
          </cell>
          <cell r="B1996" t="str">
            <v>04</v>
          </cell>
        </row>
        <row r="1997">
          <cell r="A1997" t="str">
            <v>170000000158</v>
          </cell>
          <cell r="B1997" t="str">
            <v>04</v>
          </cell>
        </row>
        <row r="1998">
          <cell r="A1998" t="str">
            <v>170000000159</v>
          </cell>
          <cell r="B1998" t="str">
            <v>04</v>
          </cell>
        </row>
        <row r="1999">
          <cell r="A1999" t="str">
            <v>170000000160</v>
          </cell>
          <cell r="B1999" t="str">
            <v>04</v>
          </cell>
        </row>
        <row r="2000">
          <cell r="A2000" t="str">
            <v>170000000161</v>
          </cell>
          <cell r="B2000" t="str">
            <v>04</v>
          </cell>
        </row>
        <row r="2001">
          <cell r="A2001" t="str">
            <v>170000000162</v>
          </cell>
          <cell r="B2001" t="str">
            <v>04</v>
          </cell>
        </row>
        <row r="2002">
          <cell r="A2002" t="str">
            <v>170000000163</v>
          </cell>
          <cell r="B2002" t="str">
            <v>04</v>
          </cell>
        </row>
        <row r="2003">
          <cell r="A2003" t="str">
            <v>170000000164</v>
          </cell>
          <cell r="B2003" t="str">
            <v>04</v>
          </cell>
        </row>
        <row r="2004">
          <cell r="A2004" t="str">
            <v>170000000165</v>
          </cell>
          <cell r="B2004" t="str">
            <v>04</v>
          </cell>
        </row>
        <row r="2005">
          <cell r="A2005" t="str">
            <v>170000000166</v>
          </cell>
          <cell r="B2005" t="str">
            <v>04</v>
          </cell>
        </row>
        <row r="2006">
          <cell r="A2006" t="str">
            <v>170000000167</v>
          </cell>
          <cell r="B2006" t="str">
            <v>04</v>
          </cell>
        </row>
        <row r="2007">
          <cell r="A2007" t="str">
            <v>170000000168</v>
          </cell>
          <cell r="B2007" t="str">
            <v>04</v>
          </cell>
        </row>
        <row r="2008">
          <cell r="A2008" t="str">
            <v>170000000169</v>
          </cell>
          <cell r="B2008" t="str">
            <v>04</v>
          </cell>
        </row>
        <row r="2009">
          <cell r="A2009" t="str">
            <v>170000000170</v>
          </cell>
          <cell r="B2009" t="str">
            <v>04</v>
          </cell>
        </row>
        <row r="2010">
          <cell r="A2010" t="str">
            <v>170000000171</v>
          </cell>
          <cell r="B2010" t="str">
            <v>04</v>
          </cell>
        </row>
        <row r="2011">
          <cell r="A2011" t="str">
            <v>170000000172</v>
          </cell>
          <cell r="B2011" t="str">
            <v>04</v>
          </cell>
        </row>
        <row r="2012">
          <cell r="A2012" t="str">
            <v>170000000173</v>
          </cell>
          <cell r="B2012" t="str">
            <v>04</v>
          </cell>
        </row>
        <row r="2013">
          <cell r="A2013" t="str">
            <v>170000000174</v>
          </cell>
          <cell r="B2013" t="str">
            <v>04</v>
          </cell>
        </row>
        <row r="2014">
          <cell r="A2014" t="str">
            <v>170000000175</v>
          </cell>
          <cell r="B2014" t="str">
            <v>04</v>
          </cell>
        </row>
        <row r="2015">
          <cell r="A2015" t="str">
            <v>170000000176</v>
          </cell>
          <cell r="B2015" t="str">
            <v>04</v>
          </cell>
        </row>
        <row r="2016">
          <cell r="A2016" t="str">
            <v>170000000177</v>
          </cell>
          <cell r="B2016" t="str">
            <v>07</v>
          </cell>
        </row>
        <row r="2017">
          <cell r="A2017" t="str">
            <v>170000000178</v>
          </cell>
          <cell r="B2017" t="str">
            <v>07</v>
          </cell>
        </row>
        <row r="2018">
          <cell r="A2018" t="str">
            <v>170000000179</v>
          </cell>
          <cell r="B2018" t="str">
            <v>07</v>
          </cell>
        </row>
        <row r="2019">
          <cell r="A2019" t="str">
            <v>170000000180</v>
          </cell>
          <cell r="B2019" t="str">
            <v>07</v>
          </cell>
        </row>
        <row r="2020">
          <cell r="A2020" t="str">
            <v>170000000181</v>
          </cell>
          <cell r="B2020" t="str">
            <v>07</v>
          </cell>
        </row>
        <row r="2021">
          <cell r="A2021" t="str">
            <v>170000000182</v>
          </cell>
          <cell r="B2021" t="str">
            <v>07</v>
          </cell>
        </row>
        <row r="2022">
          <cell r="A2022" t="str">
            <v>170000000183</v>
          </cell>
          <cell r="B2022" t="str">
            <v>04</v>
          </cell>
        </row>
        <row r="2023">
          <cell r="A2023" t="str">
            <v>170000000184</v>
          </cell>
          <cell r="B2023" t="str">
            <v>04</v>
          </cell>
        </row>
        <row r="2024">
          <cell r="A2024" t="str">
            <v>170000000185</v>
          </cell>
          <cell r="B2024" t="str">
            <v>04</v>
          </cell>
        </row>
        <row r="2025">
          <cell r="A2025" t="str">
            <v>170000000186</v>
          </cell>
          <cell r="B2025" t="str">
            <v>04</v>
          </cell>
        </row>
        <row r="2026">
          <cell r="A2026" t="str">
            <v>170000000187</v>
          </cell>
          <cell r="B2026" t="str">
            <v>04</v>
          </cell>
        </row>
        <row r="2027">
          <cell r="A2027" t="str">
            <v>170000000188</v>
          </cell>
          <cell r="B2027" t="str">
            <v>04</v>
          </cell>
        </row>
        <row r="2028">
          <cell r="A2028" t="str">
            <v>170000000189</v>
          </cell>
          <cell r="B2028" t="str">
            <v>04</v>
          </cell>
        </row>
        <row r="2029">
          <cell r="A2029" t="str">
            <v>170000000190</v>
          </cell>
          <cell r="B2029" t="str">
            <v>04</v>
          </cell>
        </row>
        <row r="2030">
          <cell r="A2030" t="str">
            <v>170000000191</v>
          </cell>
          <cell r="B2030" t="str">
            <v>04</v>
          </cell>
        </row>
        <row r="2031">
          <cell r="A2031" t="str">
            <v>170000000192</v>
          </cell>
          <cell r="B2031" t="str">
            <v>04</v>
          </cell>
        </row>
        <row r="2032">
          <cell r="A2032" t="str">
            <v>170000000193</v>
          </cell>
          <cell r="B2032" t="str">
            <v>04</v>
          </cell>
        </row>
        <row r="2033">
          <cell r="A2033" t="str">
            <v>170000000194</v>
          </cell>
          <cell r="B2033" t="str">
            <v>04</v>
          </cell>
        </row>
        <row r="2034">
          <cell r="A2034" t="str">
            <v>170000000195</v>
          </cell>
          <cell r="B2034" t="str">
            <v>04</v>
          </cell>
        </row>
        <row r="2035">
          <cell r="A2035" t="str">
            <v>170000000196</v>
          </cell>
          <cell r="B2035" t="str">
            <v>04</v>
          </cell>
        </row>
        <row r="2036">
          <cell r="A2036" t="str">
            <v>170000000197</v>
          </cell>
          <cell r="B2036" t="str">
            <v>04</v>
          </cell>
        </row>
        <row r="2037">
          <cell r="A2037" t="str">
            <v>170000000198</v>
          </cell>
          <cell r="B2037" t="str">
            <v>04</v>
          </cell>
        </row>
        <row r="2038">
          <cell r="A2038" t="str">
            <v>170000000199</v>
          </cell>
          <cell r="B2038" t="str">
            <v>07</v>
          </cell>
        </row>
        <row r="2039">
          <cell r="A2039" t="str">
            <v>170000000200</v>
          </cell>
          <cell r="B2039" t="str">
            <v>04</v>
          </cell>
        </row>
        <row r="2040">
          <cell r="A2040" t="str">
            <v>170000000201</v>
          </cell>
          <cell r="B2040" t="str">
            <v>04</v>
          </cell>
        </row>
        <row r="2041">
          <cell r="A2041" t="str">
            <v>170000000202</v>
          </cell>
          <cell r="B2041" t="str">
            <v>10</v>
          </cell>
        </row>
        <row r="2042">
          <cell r="A2042" t="str">
            <v>170000000203</v>
          </cell>
          <cell r="B2042" t="str">
            <v>07</v>
          </cell>
        </row>
        <row r="2043">
          <cell r="A2043" t="str">
            <v>170000000204</v>
          </cell>
          <cell r="B2043" t="str">
            <v>04</v>
          </cell>
        </row>
        <row r="2044">
          <cell r="A2044" t="str">
            <v>170000000205</v>
          </cell>
          <cell r="B2044" t="str">
            <v>04</v>
          </cell>
        </row>
        <row r="2045">
          <cell r="A2045" t="str">
            <v>170000000206</v>
          </cell>
          <cell r="B2045" t="str">
            <v>04</v>
          </cell>
        </row>
        <row r="2046">
          <cell r="A2046" t="str">
            <v>170000000207</v>
          </cell>
          <cell r="B2046" t="str">
            <v>04</v>
          </cell>
        </row>
        <row r="2047">
          <cell r="A2047" t="str">
            <v>170000000208</v>
          </cell>
          <cell r="B2047" t="str">
            <v>04</v>
          </cell>
        </row>
        <row r="2048">
          <cell r="A2048" t="str">
            <v>170000000209</v>
          </cell>
          <cell r="B2048" t="str">
            <v>05</v>
          </cell>
        </row>
        <row r="2049">
          <cell r="A2049" t="str">
            <v>170000000210</v>
          </cell>
          <cell r="B2049" t="str">
            <v>04</v>
          </cell>
        </row>
        <row r="2050">
          <cell r="A2050" t="str">
            <v>170000000211</v>
          </cell>
          <cell r="B2050" t="str">
            <v>04</v>
          </cell>
        </row>
        <row r="2051">
          <cell r="A2051" t="str">
            <v>170000000212</v>
          </cell>
          <cell r="B2051" t="str">
            <v>04</v>
          </cell>
        </row>
        <row r="2052">
          <cell r="A2052" t="str">
            <v>170000000213</v>
          </cell>
          <cell r="B2052" t="str">
            <v>05</v>
          </cell>
        </row>
        <row r="2053">
          <cell r="A2053" t="str">
            <v>170000000214</v>
          </cell>
          <cell r="B2053" t="str">
            <v>05</v>
          </cell>
        </row>
        <row r="2054">
          <cell r="A2054" t="str">
            <v>170000000215</v>
          </cell>
          <cell r="B2054" t="str">
            <v>04</v>
          </cell>
        </row>
        <row r="2055">
          <cell r="A2055" t="str">
            <v>170000000216</v>
          </cell>
          <cell r="B2055" t="str">
            <v>04</v>
          </cell>
        </row>
        <row r="2056">
          <cell r="A2056" t="str">
            <v>170000000217</v>
          </cell>
          <cell r="B2056" t="str">
            <v>04</v>
          </cell>
        </row>
        <row r="2057">
          <cell r="A2057" t="str">
            <v>170000000218</v>
          </cell>
          <cell r="B2057" t="str">
            <v>04</v>
          </cell>
        </row>
        <row r="2058">
          <cell r="A2058" t="str">
            <v>170000000219</v>
          </cell>
          <cell r="B2058" t="str">
            <v>04</v>
          </cell>
        </row>
        <row r="2059">
          <cell r="A2059" t="str">
            <v>170000000220</v>
          </cell>
          <cell r="B2059" t="str">
            <v>04</v>
          </cell>
        </row>
        <row r="2060">
          <cell r="A2060" t="str">
            <v>170000000221</v>
          </cell>
          <cell r="B2060" t="str">
            <v>04</v>
          </cell>
        </row>
        <row r="2061">
          <cell r="A2061" t="str">
            <v>170000000222</v>
          </cell>
          <cell r="B2061" t="str">
            <v>04</v>
          </cell>
        </row>
        <row r="2062">
          <cell r="A2062" t="str">
            <v>170000000223</v>
          </cell>
          <cell r="B2062" t="str">
            <v>04</v>
          </cell>
        </row>
        <row r="2063">
          <cell r="A2063" t="str">
            <v>170000000224</v>
          </cell>
          <cell r="B2063" t="str">
            <v>04</v>
          </cell>
        </row>
        <row r="2064">
          <cell r="A2064" t="str">
            <v>170000000225</v>
          </cell>
          <cell r="B2064" t="str">
            <v>04</v>
          </cell>
        </row>
        <row r="2065">
          <cell r="A2065" t="str">
            <v>170000000226</v>
          </cell>
          <cell r="B2065" t="str">
            <v>04</v>
          </cell>
        </row>
        <row r="2066">
          <cell r="A2066" t="str">
            <v>170000000227</v>
          </cell>
          <cell r="B2066" t="str">
            <v>04</v>
          </cell>
        </row>
        <row r="2067">
          <cell r="A2067" t="str">
            <v>170000000228</v>
          </cell>
          <cell r="B2067" t="str">
            <v>04</v>
          </cell>
        </row>
        <row r="2068">
          <cell r="A2068" t="str">
            <v>170000000229</v>
          </cell>
          <cell r="B2068" t="str">
            <v>04</v>
          </cell>
        </row>
        <row r="2069">
          <cell r="A2069" t="str">
            <v>170000000230</v>
          </cell>
          <cell r="B2069" t="str">
            <v>04</v>
          </cell>
        </row>
        <row r="2070">
          <cell r="A2070" t="str">
            <v>170000000231</v>
          </cell>
          <cell r="B2070" t="str">
            <v>04</v>
          </cell>
        </row>
        <row r="2071">
          <cell r="A2071" t="str">
            <v>170000000232</v>
          </cell>
          <cell r="B2071" t="str">
            <v>04</v>
          </cell>
        </row>
        <row r="2072">
          <cell r="A2072" t="str">
            <v>170000000233</v>
          </cell>
          <cell r="B2072" t="str">
            <v>04</v>
          </cell>
        </row>
        <row r="2073">
          <cell r="A2073" t="str">
            <v>170000000234</v>
          </cell>
          <cell r="B2073" t="str">
            <v>04</v>
          </cell>
        </row>
        <row r="2074">
          <cell r="A2074" t="str">
            <v>170000000235</v>
          </cell>
          <cell r="B2074" t="str">
            <v>04</v>
          </cell>
        </row>
        <row r="2075">
          <cell r="A2075" t="str">
            <v>170000000236</v>
          </cell>
          <cell r="B2075" t="str">
            <v>08</v>
          </cell>
        </row>
        <row r="2076">
          <cell r="A2076" t="str">
            <v>170000000237</v>
          </cell>
          <cell r="B2076" t="str">
            <v>04</v>
          </cell>
        </row>
        <row r="2077">
          <cell r="A2077" t="str">
            <v>170000000238</v>
          </cell>
          <cell r="B2077" t="str">
            <v>04</v>
          </cell>
        </row>
        <row r="2078">
          <cell r="A2078" t="str">
            <v>170000000239</v>
          </cell>
          <cell r="B2078" t="str">
            <v>07</v>
          </cell>
        </row>
        <row r="2079">
          <cell r="A2079" t="str">
            <v>170000000240</v>
          </cell>
          <cell r="B2079" t="str">
            <v>04</v>
          </cell>
        </row>
        <row r="2080">
          <cell r="A2080" t="str">
            <v>170000000241</v>
          </cell>
          <cell r="B2080" t="str">
            <v>04</v>
          </cell>
        </row>
        <row r="2081">
          <cell r="A2081" t="str">
            <v>170000000242</v>
          </cell>
          <cell r="B2081" t="str">
            <v>04</v>
          </cell>
        </row>
        <row r="2082">
          <cell r="A2082" t="str">
            <v>170000000243</v>
          </cell>
          <cell r="B2082" t="str">
            <v>07</v>
          </cell>
        </row>
        <row r="2083">
          <cell r="A2083" t="str">
            <v>170000000244</v>
          </cell>
          <cell r="B2083" t="str">
            <v>07</v>
          </cell>
        </row>
        <row r="2084">
          <cell r="A2084" t="str">
            <v>170000000245</v>
          </cell>
          <cell r="B2084" t="str">
            <v>07</v>
          </cell>
        </row>
        <row r="2085">
          <cell r="A2085" t="str">
            <v>170000000246</v>
          </cell>
          <cell r="B2085" t="str">
            <v>07</v>
          </cell>
        </row>
        <row r="2086">
          <cell r="A2086" t="str">
            <v>170000000247</v>
          </cell>
          <cell r="B2086" t="str">
            <v>07</v>
          </cell>
        </row>
        <row r="2087">
          <cell r="A2087" t="str">
            <v>170000000248</v>
          </cell>
          <cell r="B2087" t="str">
            <v>07</v>
          </cell>
        </row>
        <row r="2088">
          <cell r="A2088" t="str">
            <v>170000000249</v>
          </cell>
          <cell r="B2088" t="str">
            <v>04</v>
          </cell>
        </row>
        <row r="2089">
          <cell r="A2089" t="str">
            <v>170000000250</v>
          </cell>
          <cell r="B2089" t="str">
            <v>04</v>
          </cell>
        </row>
        <row r="2090">
          <cell r="A2090" t="str">
            <v>170000000251</v>
          </cell>
          <cell r="B2090" t="str">
            <v>04</v>
          </cell>
        </row>
        <row r="2091">
          <cell r="A2091" t="str">
            <v>170000000252</v>
          </cell>
          <cell r="B2091" t="str">
            <v>04</v>
          </cell>
        </row>
        <row r="2092">
          <cell r="A2092" t="str">
            <v>170000000253</v>
          </cell>
          <cell r="B2092" t="str">
            <v>04</v>
          </cell>
        </row>
        <row r="2093">
          <cell r="A2093" t="str">
            <v>170000000254</v>
          </cell>
          <cell r="B2093" t="str">
            <v>04</v>
          </cell>
        </row>
        <row r="2094">
          <cell r="A2094" t="str">
            <v>170000000255</v>
          </cell>
          <cell r="B2094" t="str">
            <v>04</v>
          </cell>
        </row>
        <row r="2095">
          <cell r="A2095" t="str">
            <v>170000000256</v>
          </cell>
          <cell r="B2095" t="str">
            <v>07</v>
          </cell>
        </row>
        <row r="2096">
          <cell r="A2096" t="str">
            <v>170000000257</v>
          </cell>
          <cell r="B2096" t="str">
            <v>04</v>
          </cell>
        </row>
        <row r="2097">
          <cell r="A2097" t="str">
            <v>170000000258</v>
          </cell>
          <cell r="B2097" t="str">
            <v>04</v>
          </cell>
        </row>
        <row r="2098">
          <cell r="A2098" t="str">
            <v>170000000259</v>
          </cell>
          <cell r="B2098" t="str">
            <v>10</v>
          </cell>
        </row>
        <row r="2099">
          <cell r="A2099" t="str">
            <v>170000000260</v>
          </cell>
          <cell r="B2099" t="str">
            <v>07</v>
          </cell>
        </row>
        <row r="2100">
          <cell r="A2100" t="str">
            <v>170000000261</v>
          </cell>
          <cell r="B2100" t="str">
            <v>04</v>
          </cell>
        </row>
        <row r="2101">
          <cell r="A2101" t="str">
            <v>170000000262</v>
          </cell>
          <cell r="B2101" t="str">
            <v>04</v>
          </cell>
        </row>
        <row r="2102">
          <cell r="A2102" t="str">
            <v>170000000263</v>
          </cell>
          <cell r="B2102" t="str">
            <v>05</v>
          </cell>
        </row>
        <row r="2103">
          <cell r="A2103" t="str">
            <v>170000000264</v>
          </cell>
          <cell r="B2103" t="str">
            <v>05</v>
          </cell>
        </row>
        <row r="2104">
          <cell r="A2104" t="str">
            <v>170000000265</v>
          </cell>
          <cell r="B2104" t="str">
            <v>04</v>
          </cell>
        </row>
        <row r="2105">
          <cell r="A2105" t="str">
            <v>170000000266</v>
          </cell>
          <cell r="B2105" t="str">
            <v>04</v>
          </cell>
        </row>
        <row r="2106">
          <cell r="A2106" t="str">
            <v>170000000267</v>
          </cell>
          <cell r="B2106" t="str">
            <v>04</v>
          </cell>
        </row>
        <row r="2107">
          <cell r="A2107" t="str">
            <v>170000000268</v>
          </cell>
          <cell r="B2107" t="str">
            <v>03</v>
          </cell>
        </row>
        <row r="2108">
          <cell r="A2108" t="str">
            <v>170000000269</v>
          </cell>
          <cell r="B2108" t="str">
            <v>03</v>
          </cell>
        </row>
        <row r="2109">
          <cell r="A2109" t="str">
            <v>180000000000</v>
          </cell>
          <cell r="B2109" t="str">
            <v>04</v>
          </cell>
        </row>
        <row r="2110">
          <cell r="A2110" t="str">
            <v>180000000001</v>
          </cell>
          <cell r="B2110" t="str">
            <v>04</v>
          </cell>
        </row>
        <row r="2111">
          <cell r="A2111" t="str">
            <v>180000000002</v>
          </cell>
          <cell r="B2111" t="str">
            <v>03</v>
          </cell>
        </row>
        <row r="2112">
          <cell r="A2112" t="str">
            <v>180000000003</v>
          </cell>
          <cell r="B2112" t="str">
            <v>03</v>
          </cell>
        </row>
        <row r="2113">
          <cell r="A2113" t="str">
            <v>180000000004</v>
          </cell>
          <cell r="B2113" t="str">
            <v>04</v>
          </cell>
        </row>
        <row r="2114">
          <cell r="A2114" t="str">
            <v>180000000005</v>
          </cell>
          <cell r="B2114" t="str">
            <v>04</v>
          </cell>
        </row>
        <row r="2115">
          <cell r="A2115" t="str">
            <v>180000000006</v>
          </cell>
          <cell r="B2115" t="str">
            <v>04</v>
          </cell>
        </row>
        <row r="2116">
          <cell r="A2116" t="str">
            <v>180000000007</v>
          </cell>
          <cell r="B2116" t="str">
            <v>04</v>
          </cell>
        </row>
        <row r="2117">
          <cell r="A2117" t="str">
            <v>180000000008</v>
          </cell>
          <cell r="B2117" t="str">
            <v>04</v>
          </cell>
        </row>
        <row r="2118">
          <cell r="A2118" t="str">
            <v>180000000009</v>
          </cell>
          <cell r="B2118" t="str">
            <v>04</v>
          </cell>
        </row>
        <row r="2119">
          <cell r="A2119" t="str">
            <v>180000000010</v>
          </cell>
          <cell r="B2119" t="str">
            <v>04</v>
          </cell>
        </row>
        <row r="2120">
          <cell r="A2120" t="str">
            <v>180000000011</v>
          </cell>
          <cell r="B2120" t="str">
            <v>04</v>
          </cell>
        </row>
        <row r="2121">
          <cell r="A2121" t="str">
            <v>180000000012</v>
          </cell>
          <cell r="B2121" t="str">
            <v>09</v>
          </cell>
        </row>
        <row r="2122">
          <cell r="A2122" t="str">
            <v>180000000013</v>
          </cell>
          <cell r="B2122" t="str">
            <v>04</v>
          </cell>
        </row>
        <row r="2123">
          <cell r="A2123" t="str">
            <v>180000000014</v>
          </cell>
          <cell r="B2123" t="str">
            <v>04</v>
          </cell>
        </row>
        <row r="2124">
          <cell r="A2124" t="str">
            <v>180000000015</v>
          </cell>
          <cell r="B2124" t="str">
            <v>04</v>
          </cell>
        </row>
        <row r="2125">
          <cell r="A2125" t="str">
            <v>180000000016</v>
          </cell>
          <cell r="B2125" t="str">
            <v>07</v>
          </cell>
        </row>
        <row r="2126">
          <cell r="A2126" t="str">
            <v>180000000017</v>
          </cell>
          <cell r="B2126" t="str">
            <v>04</v>
          </cell>
        </row>
        <row r="2127">
          <cell r="A2127" t="str">
            <v>180000000018</v>
          </cell>
          <cell r="B2127" t="str">
            <v>04</v>
          </cell>
        </row>
        <row r="2128">
          <cell r="A2128" t="str">
            <v>180000000019</v>
          </cell>
          <cell r="B2128" t="str">
            <v>04</v>
          </cell>
        </row>
        <row r="2129">
          <cell r="A2129" t="str">
            <v>180000000020</v>
          </cell>
          <cell r="B2129" t="str">
            <v>07</v>
          </cell>
        </row>
        <row r="2130">
          <cell r="A2130" t="str">
            <v>180000000021</v>
          </cell>
          <cell r="B2130" t="str">
            <v>05</v>
          </cell>
        </row>
        <row r="2131">
          <cell r="A2131" t="str">
            <v>180000000022</v>
          </cell>
          <cell r="B2131" t="str">
            <v>04</v>
          </cell>
        </row>
        <row r="2132">
          <cell r="A2132" t="str">
            <v>180000000023</v>
          </cell>
          <cell r="B2132" t="str">
            <v>04</v>
          </cell>
        </row>
        <row r="2133">
          <cell r="A2133" t="str">
            <v>180000000024</v>
          </cell>
          <cell r="B2133" t="str">
            <v>04</v>
          </cell>
        </row>
        <row r="2134">
          <cell r="A2134" t="str">
            <v>180000000025</v>
          </cell>
          <cell r="B2134" t="str">
            <v>04</v>
          </cell>
        </row>
        <row r="2135">
          <cell r="A2135" t="str">
            <v>180000000026</v>
          </cell>
          <cell r="B2135" t="str">
            <v>04</v>
          </cell>
        </row>
        <row r="2136">
          <cell r="A2136" t="str">
            <v>180000000027</v>
          </cell>
          <cell r="B2136" t="str">
            <v>04</v>
          </cell>
        </row>
        <row r="2137">
          <cell r="A2137" t="str">
            <v>180000000028</v>
          </cell>
          <cell r="B2137" t="str">
            <v>04</v>
          </cell>
        </row>
        <row r="2138">
          <cell r="A2138" t="str">
            <v>180000000029</v>
          </cell>
          <cell r="B2138" t="str">
            <v>04</v>
          </cell>
        </row>
        <row r="2139">
          <cell r="A2139" t="str">
            <v>180000000030</v>
          </cell>
          <cell r="B2139" t="str">
            <v>07</v>
          </cell>
        </row>
        <row r="2140">
          <cell r="A2140" t="str">
            <v>180000000031</v>
          </cell>
          <cell r="B2140" t="str">
            <v>04</v>
          </cell>
        </row>
        <row r="2141">
          <cell r="A2141" t="str">
            <v>180000000032</v>
          </cell>
          <cell r="B2141" t="str">
            <v>03</v>
          </cell>
        </row>
        <row r="2142">
          <cell r="A2142" t="str">
            <v>180000000033</v>
          </cell>
          <cell r="B2142" t="str">
            <v>10</v>
          </cell>
        </row>
        <row r="2143">
          <cell r="A2143" t="str">
            <v>180000000034</v>
          </cell>
          <cell r="B2143" t="str">
            <v>07</v>
          </cell>
        </row>
        <row r="2144">
          <cell r="A2144" t="str">
            <v>180000000035</v>
          </cell>
          <cell r="B2144" t="str">
            <v>04</v>
          </cell>
        </row>
        <row r="2145">
          <cell r="A2145" t="str">
            <v>180000000036</v>
          </cell>
          <cell r="B2145" t="str">
            <v>04</v>
          </cell>
        </row>
        <row r="2146">
          <cell r="A2146" t="str">
            <v>180000000037</v>
          </cell>
          <cell r="B2146" t="str">
            <v>04</v>
          </cell>
        </row>
        <row r="2147">
          <cell r="A2147" t="str">
            <v>180000000038</v>
          </cell>
          <cell r="B2147" t="str">
            <v>04</v>
          </cell>
        </row>
        <row r="2148">
          <cell r="A2148" t="str">
            <v>180000000039</v>
          </cell>
          <cell r="B2148" t="str">
            <v>07</v>
          </cell>
        </row>
        <row r="2149">
          <cell r="A2149" t="str">
            <v>180000000040</v>
          </cell>
          <cell r="B2149" t="str">
            <v>07</v>
          </cell>
        </row>
        <row r="2150">
          <cell r="A2150" t="str">
            <v>180000000041</v>
          </cell>
          <cell r="B2150" t="str">
            <v>04</v>
          </cell>
        </row>
        <row r="2151">
          <cell r="A2151" t="str">
            <v>180000000042</v>
          </cell>
          <cell r="B2151" t="str">
            <v>04</v>
          </cell>
        </row>
        <row r="2152">
          <cell r="A2152" t="str">
            <v>180000000043</v>
          </cell>
          <cell r="B2152" t="str">
            <v>04</v>
          </cell>
        </row>
        <row r="2153">
          <cell r="A2153" t="str">
            <v>180000000044</v>
          </cell>
          <cell r="B2153" t="str">
            <v>05</v>
          </cell>
        </row>
        <row r="2154">
          <cell r="A2154" t="str">
            <v>180000000045</v>
          </cell>
          <cell r="B2154" t="str">
            <v>05</v>
          </cell>
        </row>
        <row r="2155">
          <cell r="A2155" t="str">
            <v>180000000046</v>
          </cell>
          <cell r="B2155" t="str">
            <v>07</v>
          </cell>
        </row>
        <row r="2156">
          <cell r="A2156" t="str">
            <v>180000000047</v>
          </cell>
          <cell r="B2156" t="str">
            <v>07</v>
          </cell>
        </row>
        <row r="2157">
          <cell r="A2157" t="str">
            <v>180000000048</v>
          </cell>
          <cell r="B2157" t="str">
            <v>07</v>
          </cell>
        </row>
        <row r="2158">
          <cell r="A2158" t="str">
            <v>180000000049</v>
          </cell>
          <cell r="B2158" t="str">
            <v>07</v>
          </cell>
        </row>
        <row r="2159">
          <cell r="A2159" t="str">
            <v>180000000050</v>
          </cell>
          <cell r="B2159" t="str">
            <v>07</v>
          </cell>
        </row>
        <row r="2160">
          <cell r="A2160" t="str">
            <v>180000000051</v>
          </cell>
          <cell r="B2160" t="str">
            <v>07</v>
          </cell>
        </row>
        <row r="2161">
          <cell r="A2161" t="str">
            <v>180000000052</v>
          </cell>
          <cell r="B2161" t="str">
            <v>06</v>
          </cell>
        </row>
        <row r="2162">
          <cell r="A2162" t="str">
            <v>180000000054</v>
          </cell>
          <cell r="B2162" t="str">
            <v>03</v>
          </cell>
        </row>
        <row r="2163">
          <cell r="A2163" t="str">
            <v>180000000055</v>
          </cell>
          <cell r="B2163" t="str">
            <v>03</v>
          </cell>
        </row>
        <row r="2164">
          <cell r="A2164" t="str">
            <v>180000000056</v>
          </cell>
          <cell r="B2164" t="str">
            <v>03</v>
          </cell>
        </row>
        <row r="2165">
          <cell r="A2165" t="str">
            <v>180000000057</v>
          </cell>
          <cell r="B2165" t="str">
            <v>03</v>
          </cell>
        </row>
        <row r="2166">
          <cell r="A2166" t="str">
            <v>180000000058</v>
          </cell>
          <cell r="B2166" t="str">
            <v>03</v>
          </cell>
        </row>
        <row r="2167">
          <cell r="A2167" t="str">
            <v>180000000059</v>
          </cell>
          <cell r="B2167" t="str">
            <v>03</v>
          </cell>
        </row>
        <row r="2168">
          <cell r="A2168" t="str">
            <v>180000000060</v>
          </cell>
          <cell r="B2168" t="str">
            <v>03</v>
          </cell>
        </row>
        <row r="2169">
          <cell r="A2169" t="str">
            <v>180000000061</v>
          </cell>
          <cell r="B2169" t="str">
            <v>06</v>
          </cell>
        </row>
        <row r="2170">
          <cell r="A2170" t="str">
            <v>180000000062</v>
          </cell>
          <cell r="B2170" t="str">
            <v>04</v>
          </cell>
        </row>
        <row r="2171">
          <cell r="A2171" t="str">
            <v>180000000063</v>
          </cell>
          <cell r="B2171" t="str">
            <v>04</v>
          </cell>
        </row>
        <row r="2172">
          <cell r="A2172" t="str">
            <v>180000000064</v>
          </cell>
          <cell r="B2172" t="str">
            <v>03</v>
          </cell>
        </row>
        <row r="2173">
          <cell r="A2173" t="str">
            <v>180000000065</v>
          </cell>
          <cell r="B2173" t="str">
            <v>03</v>
          </cell>
        </row>
        <row r="2174">
          <cell r="A2174" t="str">
            <v>180000000066</v>
          </cell>
          <cell r="B2174" t="str">
            <v>04</v>
          </cell>
        </row>
        <row r="2175">
          <cell r="A2175" t="str">
            <v>180000000067</v>
          </cell>
          <cell r="B2175" t="str">
            <v>04</v>
          </cell>
        </row>
        <row r="2176">
          <cell r="A2176" t="str">
            <v>180000000068</v>
          </cell>
          <cell r="B2176" t="str">
            <v>04</v>
          </cell>
        </row>
        <row r="2177">
          <cell r="A2177" t="str">
            <v>180000000069</v>
          </cell>
          <cell r="B2177" t="str">
            <v>04</v>
          </cell>
        </row>
        <row r="2178">
          <cell r="A2178" t="str">
            <v>180000000070</v>
          </cell>
          <cell r="B2178" t="str">
            <v>04</v>
          </cell>
        </row>
        <row r="2179">
          <cell r="A2179" t="str">
            <v>180000000071</v>
          </cell>
          <cell r="B2179" t="str">
            <v>04</v>
          </cell>
        </row>
        <row r="2180">
          <cell r="A2180" t="str">
            <v>180000000072</v>
          </cell>
          <cell r="B2180" t="str">
            <v>04</v>
          </cell>
        </row>
        <row r="2181">
          <cell r="A2181" t="str">
            <v>180000000073</v>
          </cell>
          <cell r="B2181" t="str">
            <v>04</v>
          </cell>
        </row>
        <row r="2182">
          <cell r="A2182" t="str">
            <v>180000000074</v>
          </cell>
          <cell r="B2182" t="str">
            <v>09</v>
          </cell>
        </row>
        <row r="2183">
          <cell r="A2183" t="str">
            <v>180000000075</v>
          </cell>
          <cell r="B2183" t="str">
            <v>04</v>
          </cell>
        </row>
        <row r="2184">
          <cell r="A2184" t="str">
            <v>180000000076</v>
          </cell>
          <cell r="B2184" t="str">
            <v>04</v>
          </cell>
        </row>
        <row r="2185">
          <cell r="A2185" t="str">
            <v>180000000077</v>
          </cell>
          <cell r="B2185" t="str">
            <v>07</v>
          </cell>
        </row>
        <row r="2186">
          <cell r="A2186" t="str">
            <v>180000000078</v>
          </cell>
          <cell r="B2186" t="str">
            <v>04</v>
          </cell>
        </row>
        <row r="2187">
          <cell r="A2187" t="str">
            <v>180000000079</v>
          </cell>
          <cell r="B2187" t="str">
            <v>04</v>
          </cell>
        </row>
        <row r="2188">
          <cell r="A2188" t="str">
            <v>180000000080</v>
          </cell>
          <cell r="B2188" t="str">
            <v>07</v>
          </cell>
        </row>
        <row r="2189">
          <cell r="A2189" t="str">
            <v>180000000081</v>
          </cell>
          <cell r="B2189" t="str">
            <v>05</v>
          </cell>
        </row>
        <row r="2190">
          <cell r="A2190" t="str">
            <v>180000000082</v>
          </cell>
          <cell r="B2190" t="str">
            <v>03</v>
          </cell>
        </row>
        <row r="2191">
          <cell r="A2191" t="str">
            <v>180000000083</v>
          </cell>
          <cell r="B2191" t="str">
            <v>03</v>
          </cell>
        </row>
        <row r="2192">
          <cell r="A2192" t="str">
            <v>180000000084</v>
          </cell>
          <cell r="B2192" t="str">
            <v>03</v>
          </cell>
        </row>
        <row r="2193">
          <cell r="A2193" t="str">
            <v>180000000085</v>
          </cell>
          <cell r="B2193" t="str">
            <v>03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 для BI"/>
      <sheetName val="Хим реагенты"/>
      <sheetName val="Материалы  ТобТЭЦ"/>
      <sheetName val="Материалы ТТЭЦ-2"/>
      <sheetName val="Материалы ТТЭЦ-1"/>
      <sheetName val="Тех.вода"/>
    </sheetNames>
    <sheetDataSet>
      <sheetData sheetId="0"/>
      <sheetData sheetId="1">
        <row r="10">
          <cell r="W10">
            <v>32120040</v>
          </cell>
        </row>
        <row r="11">
          <cell r="W11">
            <v>32120190</v>
          </cell>
        </row>
      </sheetData>
      <sheetData sheetId="2"/>
      <sheetData sheetId="3"/>
      <sheetData sheetId="4">
        <row r="28">
          <cell r="AJ28">
            <v>32120140</v>
          </cell>
        </row>
        <row r="29">
          <cell r="AJ29">
            <v>32120310</v>
          </cell>
        </row>
        <row r="31">
          <cell r="AJ31">
            <v>32120150</v>
          </cell>
        </row>
        <row r="33">
          <cell r="AJ33">
            <v>32120320</v>
          </cell>
        </row>
        <row r="35">
          <cell r="AJ35">
            <v>32110060</v>
          </cell>
        </row>
        <row r="36">
          <cell r="AJ36">
            <v>32110070</v>
          </cell>
        </row>
        <row r="39">
          <cell r="AJ39">
            <v>32120085</v>
          </cell>
        </row>
        <row r="40">
          <cell r="AJ40">
            <v>32120240</v>
          </cell>
        </row>
        <row r="41">
          <cell r="AJ41">
            <v>32120087</v>
          </cell>
        </row>
        <row r="42">
          <cell r="AJ42">
            <v>32110080</v>
          </cell>
        </row>
        <row r="43">
          <cell r="AJ43">
            <v>32120090</v>
          </cell>
        </row>
        <row r="44">
          <cell r="AJ44">
            <v>32120120</v>
          </cell>
        </row>
        <row r="45">
          <cell r="AJ45">
            <v>32120290</v>
          </cell>
        </row>
        <row r="48">
          <cell r="AJ48">
            <v>32120082</v>
          </cell>
        </row>
        <row r="49">
          <cell r="AJ49">
            <v>32120092</v>
          </cell>
        </row>
        <row r="51">
          <cell r="AJ51">
            <v>32120156</v>
          </cell>
        </row>
        <row r="52">
          <cell r="AJ52">
            <v>32120102</v>
          </cell>
        </row>
        <row r="53">
          <cell r="AJ53">
            <v>32120093</v>
          </cell>
        </row>
        <row r="55">
          <cell r="AJ55">
            <v>32540560</v>
          </cell>
        </row>
        <row r="56">
          <cell r="AJ56">
            <v>32120130</v>
          </cell>
        </row>
        <row r="57">
          <cell r="AJ57">
            <v>32120131</v>
          </cell>
        </row>
        <row r="58">
          <cell r="AJ58">
            <v>32120300</v>
          </cell>
        </row>
        <row r="59">
          <cell r="AJ59">
            <v>32120132</v>
          </cell>
        </row>
        <row r="60">
          <cell r="AJ60">
            <v>32120050</v>
          </cell>
        </row>
        <row r="61">
          <cell r="AJ61">
            <v>32120200</v>
          </cell>
        </row>
        <row r="62">
          <cell r="AJ62">
            <v>32120094</v>
          </cell>
        </row>
        <row r="64">
          <cell r="AJ64">
            <v>32120155</v>
          </cell>
        </row>
        <row r="65">
          <cell r="AJ65">
            <v>32120110</v>
          </cell>
        </row>
        <row r="66">
          <cell r="AJ66">
            <v>32120280</v>
          </cell>
        </row>
        <row r="67">
          <cell r="AJ67">
            <v>32120060</v>
          </cell>
        </row>
        <row r="68">
          <cell r="AJ68">
            <v>32120210</v>
          </cell>
        </row>
        <row r="69">
          <cell r="AJ69">
            <v>32120070</v>
          </cell>
        </row>
        <row r="70">
          <cell r="AJ70">
            <v>32120220</v>
          </cell>
        </row>
        <row r="71">
          <cell r="AJ71">
            <v>32120090</v>
          </cell>
        </row>
        <row r="73">
          <cell r="AJ73">
            <v>32120091</v>
          </cell>
        </row>
      </sheetData>
      <sheetData sheetId="5">
        <row r="6">
          <cell r="Q6">
            <v>32150010</v>
          </cell>
        </row>
        <row r="7">
          <cell r="Q7">
            <v>32150020</v>
          </cell>
        </row>
        <row r="8">
          <cell r="Q8">
            <v>32150060</v>
          </cell>
        </row>
        <row r="9">
          <cell r="Q9">
            <v>32150070</v>
          </cell>
        </row>
        <row r="11">
          <cell r="Q11">
            <v>32530043</v>
          </cell>
        </row>
        <row r="12">
          <cell r="Q12">
            <v>32530044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3_ТТС"/>
      <sheetName val="заказы ТОРО"/>
      <sheetName val="бюджет"/>
      <sheetName val="Лист2"/>
      <sheetName val="Лист3"/>
      <sheetName val="Исполнение рем. прогр. 2011"/>
      <sheetName val="тех_лист"/>
      <sheetName val="Лист1"/>
      <sheetName val="Лист4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C4" t="str">
            <v>ЧТЭЦ-1</v>
          </cell>
          <cell r="F4" t="str">
            <v>№1</v>
          </cell>
        </row>
        <row r="5">
          <cell r="F5" t="str">
            <v>№2</v>
          </cell>
        </row>
        <row r="6">
          <cell r="F6" t="str">
            <v>№3</v>
          </cell>
        </row>
        <row r="7">
          <cell r="F7" t="str">
            <v>№4</v>
          </cell>
        </row>
        <row r="8">
          <cell r="F8" t="str">
            <v>№5</v>
          </cell>
        </row>
        <row r="9">
          <cell r="F9" t="str">
            <v>№6</v>
          </cell>
        </row>
        <row r="10">
          <cell r="F10" t="str">
            <v>№7</v>
          </cell>
        </row>
        <row r="11">
          <cell r="F11" t="str">
            <v>№8</v>
          </cell>
        </row>
        <row r="12">
          <cell r="F12" t="str">
            <v>№9</v>
          </cell>
        </row>
        <row r="13">
          <cell r="F13" t="str">
            <v>№10</v>
          </cell>
        </row>
        <row r="14">
          <cell r="F14" t="str">
            <v>№11</v>
          </cell>
        </row>
        <row r="15">
          <cell r="F15" t="str">
            <v>№12</v>
          </cell>
        </row>
        <row r="16">
          <cell r="F16" t="str">
            <v>№13</v>
          </cell>
        </row>
        <row r="17">
          <cell r="F17" t="str">
            <v>№14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</sheetData>
      <sheetData sheetId="7"/>
      <sheetData sheetId="8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.лист"/>
      <sheetName val="ADJ"/>
      <sheetName val="Моделирование (SAP 42 обл)"/>
      <sheetName val="Моделирование (SAP 01 обл)"/>
      <sheetName val="BExRepositorySheet"/>
      <sheetName val="Новые ОС"/>
      <sheetName val="Выбытие ОС 42обл"/>
      <sheetName val="Выбытие ОС"/>
      <sheetName val="Амортизация"/>
      <sheetName val="Налог на имущество"/>
      <sheetName val="Инструкция"/>
      <sheetName val="Материалы ТТЭЦ-1"/>
      <sheetName val="Хим реагенты"/>
      <sheetName val="Тех.вода"/>
    </sheetNames>
    <sheetDataSet>
      <sheetData sheetId="0" refreshError="1">
        <row r="74">
          <cell r="B74" t="str">
            <v>Земельные участки</v>
          </cell>
        </row>
        <row r="75">
          <cell r="B75" t="str">
            <v>Здания</v>
          </cell>
        </row>
        <row r="76">
          <cell r="B76" t="str">
            <v>АрендЗданСНеотдИмущ</v>
          </cell>
        </row>
        <row r="77">
          <cell r="B77" t="str">
            <v>АрендЗданС отдИмущ</v>
          </cell>
        </row>
        <row r="78">
          <cell r="B78" t="str">
            <v>Сооружения</v>
          </cell>
        </row>
        <row r="79">
          <cell r="B79" t="str">
            <v>Передат устройсва</v>
          </cell>
        </row>
        <row r="80">
          <cell r="B80" t="str">
            <v>Сил.маш и оборуд</v>
          </cell>
        </row>
        <row r="81">
          <cell r="B81" t="str">
            <v>Раб.маш и оборуд</v>
          </cell>
        </row>
        <row r="82">
          <cell r="B82" t="str">
            <v>Измер.приборы</v>
          </cell>
        </row>
        <row r="83">
          <cell r="B83" t="str">
            <v>Выч.техника и оргтех</v>
          </cell>
        </row>
        <row r="84">
          <cell r="B84" t="str">
            <v>Проч.оборудр</v>
          </cell>
        </row>
        <row r="85">
          <cell r="B85" t="str">
            <v>Транспортн. средства</v>
          </cell>
        </row>
        <row r="86">
          <cell r="B86" t="str">
            <v>Инструменты</v>
          </cell>
        </row>
        <row r="87">
          <cell r="B87" t="str">
            <v>Хоз. инвентарь</v>
          </cell>
        </row>
        <row r="88">
          <cell r="B88" t="str">
            <v>Прочие ОС</v>
          </cell>
        </row>
        <row r="89">
          <cell r="B89" t="str">
            <v>Многлетн. насаждения</v>
          </cell>
        </row>
        <row r="90">
          <cell r="B90" t="str">
            <v>ОС не зарегистрир.</v>
          </cell>
        </row>
        <row r="91">
          <cell r="B91" t="str">
            <v>ОС стоим. &lt;20т.р.</v>
          </cell>
        </row>
        <row r="92">
          <cell r="B92" t="str">
            <v>Здания непром.характ</v>
          </cell>
        </row>
        <row r="93">
          <cell r="B93" t="str">
            <v>Сооружения Непром</v>
          </cell>
        </row>
        <row r="94">
          <cell r="B94" t="str">
            <v>Сил.маш и оборНепром</v>
          </cell>
        </row>
        <row r="95">
          <cell r="B95" t="str">
            <v>Раб.маш и оборНепром</v>
          </cell>
        </row>
        <row r="96">
          <cell r="B96" t="str">
            <v>Измер.приборыНепром</v>
          </cell>
        </row>
        <row r="97">
          <cell r="B97" t="str">
            <v>Выч.техникаОргтехНеп</v>
          </cell>
        </row>
        <row r="98">
          <cell r="B98" t="str">
            <v>Проч.оборудрНепром</v>
          </cell>
        </row>
        <row r="99">
          <cell r="B99" t="str">
            <v>Транспортн. средНепр</v>
          </cell>
        </row>
        <row r="100">
          <cell r="B100" t="str">
            <v>Инструменты непром.</v>
          </cell>
        </row>
        <row r="101">
          <cell r="B101" t="str">
            <v>Хоз. инвентарьНепром</v>
          </cell>
        </row>
        <row r="102">
          <cell r="B102" t="str">
            <v>Прочие ОС Непром</v>
          </cell>
        </row>
        <row r="103">
          <cell r="B103" t="str">
            <v>Здания,не зарегистр.</v>
          </cell>
        </row>
        <row r="104">
          <cell r="B104" t="str">
            <v>Сооружения, не регис</v>
          </cell>
        </row>
        <row r="113">
          <cell r="B113" t="str">
            <v xml:space="preserve">Новое </v>
          </cell>
        </row>
        <row r="114">
          <cell r="B114" t="str">
            <v>Реконструкция, модернизация</v>
          </cell>
        </row>
        <row r="115">
          <cell r="B115" t="str">
            <v xml:space="preserve">Движимое </v>
          </cell>
        </row>
        <row r="116">
          <cell r="B116" t="str">
            <v>Недвижимое</v>
          </cell>
        </row>
        <row r="117">
          <cell r="B117" t="str">
            <v>нет</v>
          </cell>
        </row>
        <row r="118">
          <cell r="B118" t="str">
            <v>льгота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ОСВ"/>
      <sheetName val="свод МВЗ"/>
      <sheetName val="ОПУ"/>
      <sheetName val="ИА"/>
      <sheetName val="Смета ИА 1.15"/>
      <sheetName val="ОПУ (корр. ф.2)"/>
      <sheetName val="свод сап"/>
      <sheetName val="Тюмень"/>
      <sheetName val="Тобольск"/>
      <sheetName val="Тюмень разбивка"/>
      <sheetName val="ФОТ сбыт"/>
      <sheetName val="4.6. Тюмень М"/>
      <sheetName val="4.7"/>
      <sheetName val="4.7."/>
      <sheetName val="4.8. Теплоноситель"/>
      <sheetName val="Раб.произв.хар"/>
      <sheetName val="материалы"/>
      <sheetName val="другие"/>
      <sheetName val="4.6 Тобольск"/>
      <sheetName val="4.6. ТюменьР"/>
      <sheetName val="расшифровка"/>
      <sheetName val="Затраты по СР"/>
      <sheetName val="4.11."/>
      <sheetName val="4.12"/>
      <sheetName val="1.21.4"/>
      <sheetName val="ФОТ СР"/>
      <sheetName val="год"/>
      <sheetName val="год Тоб"/>
      <sheetName val="янв"/>
      <sheetName val="фев"/>
      <sheetName val="март"/>
      <sheetName val="апр"/>
      <sheetName val="май"/>
      <sheetName val="июнь"/>
      <sheetName val="июль"/>
      <sheetName val="авг"/>
      <sheetName val="сен"/>
      <sheetName val="окт"/>
      <sheetName val="ноя"/>
      <sheetName val="дек"/>
      <sheetName val="ТюмК (Х)"/>
      <sheetName val="ТюмМ (Х)"/>
      <sheetName val="ТюмР (Х)"/>
      <sheetName val="ТюмМК (Х)"/>
      <sheetName val="ТюмВК (Х)"/>
      <sheetName val="ТобМ"/>
      <sheetName val="2013 г Гкал"/>
      <sheetName val="2013 г т"/>
      <sheetName val="Амортизация"/>
      <sheetName val="ФОТ Тюм"/>
      <sheetName val="ФОТ Тоб "/>
      <sheetName val="ФОТ свод"/>
      <sheetName val="Тюмень 2011-2013"/>
      <sheetName val="аренда ЦТП"/>
      <sheetName val="пол.отпуск Тюмень"/>
      <sheetName val="покупка конечник"/>
      <sheetName val="Тобольск баланс"/>
      <sheetName val="Котельные"/>
      <sheetName val="Тюмень баланс"/>
      <sheetName val="табл.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5">
          <cell r="R5">
            <v>1.054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тарифа от ЦТП 01.01.2012"/>
      <sheetName val="Расчет тарифа от ЦТП 01.07.2012"/>
      <sheetName val="Расчет тарифа от ЦТП 01.09.2012"/>
      <sheetName val="Расчет эк.обосн.тарифа"/>
      <sheetName val="Удельные расходы"/>
      <sheetName val="Эл энергия для ГВС на 2011"/>
      <sheetName val="Эл энергия для ГВС на 2012"/>
      <sheetName val="Эл энергия на 2012 год всего"/>
      <sheetName val="Зпл+ЕСН"/>
      <sheetName val="Материалы"/>
      <sheetName val="аренда"/>
      <sheetName val="Потребление тэ на ГВС"/>
      <sheetName val="Нагрузка"/>
      <sheetName val="Тарифы"/>
      <sheetName val="Расчет доли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E5">
            <v>0.49309597403513078</v>
          </cell>
          <cell r="F5">
            <v>0.50690402596486916</v>
          </cell>
        </row>
        <row r="6">
          <cell r="E6">
            <v>0.53702499303168261</v>
          </cell>
          <cell r="F6">
            <v>0.46297500696831739</v>
          </cell>
        </row>
      </sheetData>
      <sheetData sheetId="15"/>
      <sheetData sheetId="16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ик затраты знач. "/>
      <sheetName val="распределение"/>
      <sheetName val="Исходник доходы знач."/>
      <sheetName val="Исходник Нат.Показатели Знач."/>
      <sheetName val="Ремонт и ТО з.плата, транспорт"/>
      <sheetName val="БП-5 Тюмень "/>
      <sheetName val="БП-8  Тюмень"/>
      <sheetName val="БП-8 формулы "/>
    </sheetNames>
    <sheetDataSet>
      <sheetData sheetId="0" refreshError="1"/>
      <sheetData sheetId="1" refreshError="1"/>
      <sheetData sheetId="2">
        <row r="3">
          <cell r="A3" t="str">
            <v>КБК БДР</v>
          </cell>
          <cell r="B3" t="str">
            <v>Наименование статьи БП-10</v>
          </cell>
        </row>
        <row r="4">
          <cell r="A4" t="str">
            <v>1.6.2.</v>
          </cell>
          <cell r="B4" t="str">
            <v>Техприсоединение прочих заявителей</v>
          </cell>
        </row>
        <row r="5">
          <cell r="A5" t="str">
            <v>1.2.1.</v>
          </cell>
          <cell r="B5" t="str">
            <v>Выручка от реализации теплоэнергии</v>
          </cell>
        </row>
        <row r="6">
          <cell r="A6" t="str">
            <v>1.2.2.</v>
          </cell>
          <cell r="B6" t="str">
            <v>Выручка от реализации теплоносителя</v>
          </cell>
        </row>
        <row r="7">
          <cell r="A7" t="str">
            <v>1.2.2.</v>
          </cell>
          <cell r="B7" t="str">
            <v>Выручка от реализации теплоносителя</v>
          </cell>
        </row>
      </sheetData>
      <sheetData sheetId="3">
        <row r="3">
          <cell r="BL3" t="str">
            <v>Наименование КБК в БП-10</v>
          </cell>
          <cell r="BM3" t="str">
            <v>Наименование статьи в БП-10</v>
          </cell>
        </row>
        <row r="4">
          <cell r="BL4" t="str">
            <v>2.2.1.1.</v>
          </cell>
          <cell r="BM4" t="str">
            <v>Газ</v>
          </cell>
        </row>
        <row r="5">
          <cell r="BL5" t="str">
            <v>2.2.1.1.</v>
          </cell>
          <cell r="BM5" t="str">
            <v>Газ</v>
          </cell>
        </row>
        <row r="6">
          <cell r="BL6" t="str">
            <v>2.2.1.1.</v>
          </cell>
          <cell r="BM6" t="str">
            <v>Газ</v>
          </cell>
        </row>
        <row r="7">
          <cell r="BL7" t="str">
            <v>2.2.1.1.</v>
          </cell>
          <cell r="BM7" t="str">
            <v>Газ</v>
          </cell>
        </row>
        <row r="8">
          <cell r="BL8" t="str">
            <v>2.2.1.1.</v>
          </cell>
          <cell r="BM8" t="str">
            <v>Газ</v>
          </cell>
        </row>
        <row r="9">
          <cell r="BL9" t="str">
            <v>2.2.1.1.</v>
          </cell>
          <cell r="BM9" t="str">
            <v>Газ</v>
          </cell>
        </row>
        <row r="10">
          <cell r="BL10" t="str">
            <v>2.2.1.1.</v>
          </cell>
          <cell r="BM10" t="str">
            <v>Газ</v>
          </cell>
        </row>
        <row r="11">
          <cell r="BL11" t="str">
            <v>2.2.1.1.</v>
          </cell>
          <cell r="BM11" t="str">
            <v>Газ</v>
          </cell>
        </row>
        <row r="12">
          <cell r="BL12" t="str">
            <v>2.2.1.1.</v>
          </cell>
          <cell r="BM12" t="str">
            <v>Газ</v>
          </cell>
        </row>
        <row r="13">
          <cell r="BL13" t="str">
            <v>2.2.1.1.</v>
          </cell>
          <cell r="BM13" t="str">
            <v>Газ</v>
          </cell>
        </row>
        <row r="14">
          <cell r="BL14" t="str">
            <v>2.2.1.1.</v>
          </cell>
          <cell r="BM14" t="str">
            <v>Газ</v>
          </cell>
        </row>
        <row r="15">
          <cell r="BL15" t="str">
            <v>2.2.1.1.</v>
          </cell>
          <cell r="BM15" t="str">
            <v>Газ</v>
          </cell>
        </row>
        <row r="16">
          <cell r="BL16" t="str">
            <v>2.2.1.1.</v>
          </cell>
          <cell r="BM16" t="str">
            <v>Газ</v>
          </cell>
        </row>
        <row r="17">
          <cell r="BL17" t="str">
            <v>2.2.1.1.</v>
          </cell>
          <cell r="BM17" t="str">
            <v>Газ</v>
          </cell>
        </row>
        <row r="18">
          <cell r="BL18" t="str">
            <v>2.2.1.1.</v>
          </cell>
          <cell r="BM18" t="str">
            <v>Газ</v>
          </cell>
        </row>
        <row r="19">
          <cell r="BL19" t="str">
            <v>2.2.1.1.</v>
          </cell>
          <cell r="BM19" t="str">
            <v>Газ</v>
          </cell>
        </row>
        <row r="20">
          <cell r="BL20" t="str">
            <v>2.2.1.2.</v>
          </cell>
          <cell r="BM20" t="str">
            <v>Транспортировка газа</v>
          </cell>
        </row>
        <row r="21">
          <cell r="BL21" t="str">
            <v>2.2.1.2.</v>
          </cell>
          <cell r="BM21" t="str">
            <v>Транспортировка газа</v>
          </cell>
        </row>
        <row r="22">
          <cell r="BL22" t="str">
            <v>2.2.1.2.</v>
          </cell>
          <cell r="BM22" t="str">
            <v>Транспортировка газа</v>
          </cell>
        </row>
        <row r="23">
          <cell r="BL23" t="str">
            <v>2.2.1.2.</v>
          </cell>
          <cell r="BM23" t="str">
            <v>Транспортировка газа</v>
          </cell>
        </row>
        <row r="24">
          <cell r="BL24" t="str">
            <v>2.2.1.2.</v>
          </cell>
          <cell r="BM24" t="str">
            <v>Транспортировка газа</v>
          </cell>
        </row>
        <row r="25">
          <cell r="BL25" t="str">
            <v>2.2.1.2.</v>
          </cell>
          <cell r="BM25" t="str">
            <v>Транспортировка газа</v>
          </cell>
        </row>
        <row r="26">
          <cell r="BL26" t="str">
            <v>2.2.1.2.</v>
          </cell>
          <cell r="BM26" t="str">
            <v>Транспортировка газа</v>
          </cell>
        </row>
        <row r="27">
          <cell r="BL27" t="str">
            <v>2.2.1.2.</v>
          </cell>
          <cell r="BM27" t="str">
            <v>Транспортировка газа</v>
          </cell>
        </row>
        <row r="28">
          <cell r="BL28" t="str">
            <v>2.2.1.2.</v>
          </cell>
          <cell r="BM28" t="str">
            <v>Транспортировка газа</v>
          </cell>
        </row>
        <row r="29">
          <cell r="BL29" t="str">
            <v>2.2.1.2.</v>
          </cell>
          <cell r="BM29" t="str">
            <v>Транспортировка газа</v>
          </cell>
        </row>
        <row r="30">
          <cell r="BL30" t="str">
            <v>2.2.1.2.</v>
          </cell>
          <cell r="BM30" t="str">
            <v>Транспортировка газа</v>
          </cell>
        </row>
        <row r="31">
          <cell r="BL31" t="str">
            <v>2.2.1.2.</v>
          </cell>
          <cell r="BM31" t="str">
            <v>Транспортировка газа</v>
          </cell>
        </row>
        <row r="32">
          <cell r="BL32" t="str">
            <v>2.2.1.2.</v>
          </cell>
          <cell r="BM32" t="str">
            <v>Транспортировка газа</v>
          </cell>
        </row>
        <row r="33">
          <cell r="BL33" t="str">
            <v>2.2.1.2.</v>
          </cell>
          <cell r="BM33" t="str">
            <v>Транспортировка газа</v>
          </cell>
        </row>
        <row r="34">
          <cell r="BL34" t="str">
            <v>2.2.1.2.</v>
          </cell>
          <cell r="BM34" t="str">
            <v>Транспортировка газа</v>
          </cell>
        </row>
        <row r="35">
          <cell r="BL35" t="str">
            <v>2.2.1.2.</v>
          </cell>
          <cell r="BM35" t="str">
            <v>Транспортировка газа</v>
          </cell>
        </row>
        <row r="36">
          <cell r="BL36" t="str">
            <v>2.2.1.3.</v>
          </cell>
          <cell r="BM36" t="str">
            <v>Снабженческо-сбытовые услуги (ССУ)</v>
          </cell>
        </row>
        <row r="37">
          <cell r="BL37" t="str">
            <v>2.2.1.3.</v>
          </cell>
          <cell r="BM37" t="str">
            <v>Снабженческо-сбытовые услуги (ССУ)</v>
          </cell>
        </row>
        <row r="38">
          <cell r="BL38" t="str">
            <v>2.2.1.3.</v>
          </cell>
          <cell r="BM38" t="str">
            <v>Снабженческо-сбытовые услуги (ССУ)</v>
          </cell>
        </row>
        <row r="39">
          <cell r="BL39" t="str">
            <v>2.2.1.3.</v>
          </cell>
          <cell r="BM39" t="str">
            <v>Снабженческо-сбытовые услуги (ССУ)</v>
          </cell>
        </row>
        <row r="40">
          <cell r="BL40" t="str">
            <v>2.2.1.3.</v>
          </cell>
          <cell r="BM40" t="str">
            <v>Снабженческо-сбытовые услуги (ССУ)</v>
          </cell>
        </row>
        <row r="41">
          <cell r="BL41" t="str">
            <v>2.2.1.3.</v>
          </cell>
          <cell r="BM41" t="str">
            <v>Снабженческо-сбытовые услуги (ССУ)</v>
          </cell>
        </row>
        <row r="42">
          <cell r="BL42" t="str">
            <v>2.2.1.3.</v>
          </cell>
          <cell r="BM42" t="str">
            <v>Снабженческо-сбытовые услуги (ССУ)</v>
          </cell>
        </row>
        <row r="43">
          <cell r="BL43" t="str">
            <v>2.2.1.3.</v>
          </cell>
          <cell r="BM43" t="str">
            <v>Снабженческо-сбытовые услуги (ССУ)</v>
          </cell>
        </row>
        <row r="44">
          <cell r="BL44" t="str">
            <v>2.2.1.3.</v>
          </cell>
          <cell r="BM44" t="str">
            <v>Снабженческо-сбытовые услуги (ССУ)</v>
          </cell>
        </row>
        <row r="45">
          <cell r="BL45" t="str">
            <v>2.2.1.3.</v>
          </cell>
          <cell r="BM45" t="str">
            <v>Снабженческо-сбытовые услуги (ССУ)</v>
          </cell>
        </row>
        <row r="46">
          <cell r="BL46" t="str">
            <v>2.2.1.3.</v>
          </cell>
          <cell r="BM46" t="str">
            <v>Снабженческо-сбытовые услуги (ССУ)</v>
          </cell>
        </row>
        <row r="47">
          <cell r="BL47" t="str">
            <v>2.2.1.3.</v>
          </cell>
          <cell r="BM47" t="str">
            <v>Снабженческо-сбытовые услуги (ССУ)</v>
          </cell>
        </row>
        <row r="48">
          <cell r="BL48" t="str">
            <v>2.2.1.3.</v>
          </cell>
          <cell r="BM48" t="str">
            <v>Снабженческо-сбытовые услуги (ССУ)</v>
          </cell>
        </row>
        <row r="49">
          <cell r="BL49" t="str">
            <v>2.2.1.3.</v>
          </cell>
          <cell r="BM49" t="str">
            <v>Снабженческо-сбытовые услуги (ССУ)</v>
          </cell>
        </row>
        <row r="50">
          <cell r="BL50" t="str">
            <v>2.2.1.3.</v>
          </cell>
          <cell r="BM50" t="str">
            <v>Снабженческо-сбытовые услуги (ССУ)</v>
          </cell>
        </row>
        <row r="51">
          <cell r="BL51" t="str">
            <v>2.2.1.3.</v>
          </cell>
          <cell r="BM51" t="str">
            <v>Снабженческо-сбытовые услуги (ССУ)</v>
          </cell>
        </row>
        <row r="52">
          <cell r="BL52" t="str">
            <v>2.2.1.1.</v>
          </cell>
          <cell r="BM52" t="str">
            <v>Газ</v>
          </cell>
        </row>
        <row r="53">
          <cell r="BL53" t="str">
            <v>2.2.1.1.</v>
          </cell>
          <cell r="BM53" t="str">
            <v>Газ</v>
          </cell>
        </row>
        <row r="54">
          <cell r="BL54" t="str">
            <v>2.2.1.1.</v>
          </cell>
          <cell r="BM54" t="str">
            <v>Газ</v>
          </cell>
        </row>
        <row r="55">
          <cell r="BL55" t="str">
            <v>2.2.1.1.</v>
          </cell>
          <cell r="BM55" t="str">
            <v>Газ</v>
          </cell>
        </row>
        <row r="56">
          <cell r="BL56" t="str">
            <v>2.2.1.1.</v>
          </cell>
          <cell r="BM56" t="str">
            <v>Газ</v>
          </cell>
        </row>
        <row r="57">
          <cell r="BL57" t="str">
            <v>2.2.1.1.</v>
          </cell>
          <cell r="BM57" t="str">
            <v>Газ</v>
          </cell>
        </row>
        <row r="58">
          <cell r="BL58" t="str">
            <v>2.2.1.1.</v>
          </cell>
          <cell r="BM58" t="str">
            <v>Газ</v>
          </cell>
        </row>
        <row r="59">
          <cell r="BL59" t="str">
            <v>2.2.1.1.</v>
          </cell>
          <cell r="BM59" t="str">
            <v>Газ</v>
          </cell>
        </row>
        <row r="60">
          <cell r="BL60" t="str">
            <v>2.2.1.1.</v>
          </cell>
          <cell r="BM60" t="str">
            <v>Газ</v>
          </cell>
        </row>
        <row r="61">
          <cell r="BL61" t="str">
            <v>2.2.1.1.</v>
          </cell>
          <cell r="BM61" t="str">
            <v>Газ</v>
          </cell>
        </row>
        <row r="62">
          <cell r="BL62" t="str">
            <v>2.2.1.1.</v>
          </cell>
          <cell r="BM62" t="str">
            <v>Газ</v>
          </cell>
        </row>
        <row r="63">
          <cell r="BL63" t="str">
            <v>2.2.1.1.</v>
          </cell>
          <cell r="BM63" t="str">
            <v>Газ</v>
          </cell>
        </row>
        <row r="64">
          <cell r="BL64" t="str">
            <v>2.2.1.1.</v>
          </cell>
          <cell r="BM64" t="str">
            <v>Газ</v>
          </cell>
        </row>
        <row r="65">
          <cell r="BL65" t="str">
            <v>2.2.1.1.</v>
          </cell>
          <cell r="BM65" t="str">
            <v>Газ</v>
          </cell>
        </row>
        <row r="66">
          <cell r="BL66" t="str">
            <v>2.2.1.1.</v>
          </cell>
          <cell r="BM66" t="str">
            <v>Газ</v>
          </cell>
        </row>
        <row r="67">
          <cell r="BL67" t="str">
            <v>2.2.1.1.</v>
          </cell>
          <cell r="BM67" t="str">
            <v>Газ</v>
          </cell>
        </row>
        <row r="68">
          <cell r="BL68" t="str">
            <v>2.2.1.3.</v>
          </cell>
          <cell r="BM68" t="str">
            <v>Снабженческо-сбытовые услуги (ССУ)</v>
          </cell>
        </row>
        <row r="69">
          <cell r="BL69" t="str">
            <v>2.2.1.3.</v>
          </cell>
          <cell r="BM69" t="str">
            <v>Снабженческо-сбытовые услуги (ССУ)</v>
          </cell>
        </row>
        <row r="70">
          <cell r="BL70" t="str">
            <v>2.2.1.3.</v>
          </cell>
          <cell r="BM70" t="str">
            <v>Снабженческо-сбытовые услуги (ССУ)</v>
          </cell>
        </row>
        <row r="71">
          <cell r="BL71" t="str">
            <v>2.2.1.3.</v>
          </cell>
          <cell r="BM71" t="str">
            <v>Снабженческо-сбытовые услуги (ССУ)</v>
          </cell>
        </row>
        <row r="72">
          <cell r="BL72" t="str">
            <v>2.2.1.3.</v>
          </cell>
          <cell r="BM72" t="str">
            <v>Снабженческо-сбытовые услуги (ССУ)</v>
          </cell>
        </row>
        <row r="73">
          <cell r="BL73" t="str">
            <v>2.2.1.3.</v>
          </cell>
          <cell r="BM73" t="str">
            <v>Снабженческо-сбытовые услуги (ССУ)</v>
          </cell>
        </row>
        <row r="74">
          <cell r="BL74" t="str">
            <v>2.2.1.3.</v>
          </cell>
          <cell r="BM74" t="str">
            <v>Снабженческо-сбытовые услуги (ССУ)</v>
          </cell>
        </row>
        <row r="75">
          <cell r="BL75" t="str">
            <v>2.2.1.3.</v>
          </cell>
          <cell r="BM75" t="str">
            <v>Снабженческо-сбытовые услуги (ССУ)</v>
          </cell>
        </row>
        <row r="76">
          <cell r="BL76" t="str">
            <v>2.2.1.3.</v>
          </cell>
          <cell r="BM76" t="str">
            <v>Снабженческо-сбытовые услуги (ССУ)</v>
          </cell>
        </row>
        <row r="77">
          <cell r="BL77" t="str">
            <v>2.2.1.3.</v>
          </cell>
          <cell r="BM77" t="str">
            <v>Снабженческо-сбытовые услуги (ССУ)</v>
          </cell>
        </row>
        <row r="78">
          <cell r="BL78" t="str">
            <v>2.2.1.3.</v>
          </cell>
          <cell r="BM78" t="str">
            <v>Снабженческо-сбытовые услуги (ССУ)</v>
          </cell>
        </row>
        <row r="79">
          <cell r="BL79" t="str">
            <v>2.2.1.3.</v>
          </cell>
          <cell r="BM79" t="str">
            <v>Снабженческо-сбытовые услуги (ССУ)</v>
          </cell>
        </row>
        <row r="80">
          <cell r="BL80" t="str">
            <v>2.2.1.3.</v>
          </cell>
          <cell r="BM80" t="str">
            <v>Снабженческо-сбытовые услуги (ССУ)</v>
          </cell>
        </row>
        <row r="81">
          <cell r="BL81" t="str">
            <v>2.2.1.3.</v>
          </cell>
          <cell r="BM81" t="str">
            <v>Снабженческо-сбытовые услуги (ССУ)</v>
          </cell>
        </row>
        <row r="82">
          <cell r="BL82" t="str">
            <v>2.2.1.3.</v>
          </cell>
          <cell r="BM82" t="str">
            <v>Снабженческо-сбытовые услуги (ССУ)</v>
          </cell>
        </row>
        <row r="83">
          <cell r="BL83" t="str">
            <v>2.2.1.3.</v>
          </cell>
          <cell r="BM83" t="str">
            <v>Снабженческо-сбытовые услуги (ССУ)</v>
          </cell>
        </row>
        <row r="84">
          <cell r="BL84" t="str">
            <v>2.2.1.2.</v>
          </cell>
          <cell r="BM84" t="str">
            <v>Транспортировка газа</v>
          </cell>
        </row>
        <row r="85">
          <cell r="BL85" t="str">
            <v>2.2.1.2.</v>
          </cell>
          <cell r="BM85" t="str">
            <v>Транспортировка газа</v>
          </cell>
        </row>
        <row r="86">
          <cell r="BL86" t="str">
            <v>2.2.1.2.</v>
          </cell>
          <cell r="BM86" t="str">
            <v>Транспортировка газа</v>
          </cell>
        </row>
        <row r="87">
          <cell r="BL87" t="str">
            <v>2.2.1.2.</v>
          </cell>
          <cell r="BM87" t="str">
            <v>Транспортировка газа</v>
          </cell>
        </row>
        <row r="88">
          <cell r="BL88" t="str">
            <v>2.2.1.2.</v>
          </cell>
          <cell r="BM88" t="str">
            <v>Транспортировка газа</v>
          </cell>
        </row>
        <row r="89">
          <cell r="BL89" t="str">
            <v>2.2.1.2.</v>
          </cell>
          <cell r="BM89" t="str">
            <v>Транспортировка газа</v>
          </cell>
        </row>
        <row r="90">
          <cell r="BL90" t="str">
            <v>2.2.1.2.</v>
          </cell>
          <cell r="BM90" t="str">
            <v>Транспортировка газа</v>
          </cell>
        </row>
        <row r="91">
          <cell r="BL91" t="str">
            <v>2.2.1.2.</v>
          </cell>
          <cell r="BM91" t="str">
            <v>Транспортировка газа</v>
          </cell>
        </row>
        <row r="92">
          <cell r="BL92" t="str">
            <v>2.2.1.2.</v>
          </cell>
          <cell r="BM92" t="str">
            <v>Транспортировка газа</v>
          </cell>
        </row>
        <row r="93">
          <cell r="BL93" t="str">
            <v>2.2.1.2.</v>
          </cell>
          <cell r="BM93" t="str">
            <v>Транспортировка газа</v>
          </cell>
        </row>
        <row r="94">
          <cell r="BL94" t="str">
            <v>2.2.1.2.</v>
          </cell>
          <cell r="BM94" t="str">
            <v>Транспортировка газа</v>
          </cell>
        </row>
        <row r="95">
          <cell r="BL95" t="str">
            <v>2.2.1.2.</v>
          </cell>
          <cell r="BM95" t="str">
            <v>Транспортировка газа</v>
          </cell>
        </row>
        <row r="96">
          <cell r="BL96" t="str">
            <v>2.2.1.2.</v>
          </cell>
          <cell r="BM96" t="str">
            <v>Транспортировка газа</v>
          </cell>
        </row>
        <row r="97">
          <cell r="BL97" t="str">
            <v>2.2.1.2.</v>
          </cell>
          <cell r="BM97" t="str">
            <v>Транспортировка газа</v>
          </cell>
        </row>
        <row r="98">
          <cell r="BL98" t="str">
            <v>2.2.1.2.</v>
          </cell>
          <cell r="BM98" t="str">
            <v>Транспортировка газа</v>
          </cell>
        </row>
        <row r="99">
          <cell r="BL99" t="str">
            <v>2.2.1.2.</v>
          </cell>
          <cell r="BM99" t="str">
            <v>Транспортировка газа</v>
          </cell>
        </row>
        <row r="100">
          <cell r="BL100" t="str">
            <v>2.2.1.1.</v>
          </cell>
          <cell r="BM100" t="str">
            <v>Газ</v>
          </cell>
        </row>
        <row r="101">
          <cell r="BL101" t="str">
            <v>2.2.1.1.</v>
          </cell>
          <cell r="BM101" t="str">
            <v>Газ</v>
          </cell>
        </row>
        <row r="102">
          <cell r="BL102" t="str">
            <v>2.2.1.1.</v>
          </cell>
          <cell r="BM102" t="str">
            <v>Газ</v>
          </cell>
        </row>
        <row r="103">
          <cell r="BL103" t="str">
            <v>2.2.1.1.</v>
          </cell>
          <cell r="BM103" t="str">
            <v>Газ</v>
          </cell>
        </row>
        <row r="104">
          <cell r="BL104" t="str">
            <v>2.2.1.1.</v>
          </cell>
          <cell r="BM104" t="str">
            <v>Газ</v>
          </cell>
        </row>
        <row r="105">
          <cell r="BL105" t="str">
            <v>2.2.1.1.</v>
          </cell>
          <cell r="BM105" t="str">
            <v>Газ</v>
          </cell>
        </row>
        <row r="106">
          <cell r="BL106" t="str">
            <v>2.2.1.1.</v>
          </cell>
          <cell r="BM106" t="str">
            <v>Газ</v>
          </cell>
        </row>
        <row r="107">
          <cell r="BL107" t="str">
            <v>2.2.1.1.</v>
          </cell>
          <cell r="BM107" t="str">
            <v>Газ</v>
          </cell>
        </row>
        <row r="108">
          <cell r="BL108" t="str">
            <v>2.2.1.1.</v>
          </cell>
          <cell r="BM108" t="str">
            <v>Газ</v>
          </cell>
        </row>
        <row r="109">
          <cell r="BL109" t="str">
            <v>2.2.1.1.</v>
          </cell>
          <cell r="BM109" t="str">
            <v>Газ</v>
          </cell>
        </row>
        <row r="110">
          <cell r="BL110" t="str">
            <v>2.2.1.1.</v>
          </cell>
          <cell r="BM110" t="str">
            <v>Газ</v>
          </cell>
        </row>
        <row r="111">
          <cell r="BL111" t="str">
            <v>2.2.1.1.</v>
          </cell>
          <cell r="BM111" t="str">
            <v>Газ</v>
          </cell>
        </row>
        <row r="112">
          <cell r="BL112" t="str">
            <v>2.2.1.2.</v>
          </cell>
          <cell r="BM112" t="str">
            <v>Транспортировка газа</v>
          </cell>
        </row>
        <row r="113">
          <cell r="BL113" t="str">
            <v>2.2.1.2.</v>
          </cell>
          <cell r="BM113" t="str">
            <v>Транспортировка газа</v>
          </cell>
        </row>
        <row r="114">
          <cell r="BL114" t="str">
            <v>2.2.1.2.</v>
          </cell>
          <cell r="BM114" t="str">
            <v>Транспортировка газа</v>
          </cell>
        </row>
        <row r="115">
          <cell r="BL115" t="str">
            <v>2.2.1.2.</v>
          </cell>
          <cell r="BM115" t="str">
            <v>Транспортировка газа</v>
          </cell>
        </row>
        <row r="116">
          <cell r="BL116" t="str">
            <v>2.2.1.2.</v>
          </cell>
          <cell r="BM116" t="str">
            <v>Транспортировка газа</v>
          </cell>
        </row>
        <row r="117">
          <cell r="BL117" t="str">
            <v>2.2.1.2.</v>
          </cell>
          <cell r="BM117" t="str">
            <v>Транспортировка газа</v>
          </cell>
        </row>
        <row r="118">
          <cell r="BL118" t="str">
            <v>2.2.1.2.</v>
          </cell>
          <cell r="BM118" t="str">
            <v>Транспортировка газа</v>
          </cell>
        </row>
        <row r="119">
          <cell r="BL119" t="str">
            <v>2.2.1.2.</v>
          </cell>
          <cell r="BM119" t="str">
            <v>Транспортировка газа</v>
          </cell>
        </row>
        <row r="120">
          <cell r="BL120" t="str">
            <v>2.2.1.2.</v>
          </cell>
          <cell r="BM120" t="str">
            <v>Транспортировка газа</v>
          </cell>
        </row>
        <row r="121">
          <cell r="BL121" t="str">
            <v>2.2.1.2.</v>
          </cell>
          <cell r="BM121" t="str">
            <v>Транспортировка газа</v>
          </cell>
        </row>
        <row r="122">
          <cell r="BL122" t="str">
            <v>2.2.1.2.</v>
          </cell>
          <cell r="BM122" t="str">
            <v>Транспортировка газа</v>
          </cell>
        </row>
        <row r="123">
          <cell r="BL123" t="str">
            <v>2.2.1.2.</v>
          </cell>
          <cell r="BM123" t="str">
            <v>Транспортировка газа</v>
          </cell>
        </row>
        <row r="124">
          <cell r="BL124" t="str">
            <v>2.2.1.3.</v>
          </cell>
          <cell r="BM124" t="str">
            <v>Снабженческо-сбытовые услуги (ССУ)</v>
          </cell>
        </row>
        <row r="125">
          <cell r="BL125" t="str">
            <v>2.2.1.3.</v>
          </cell>
          <cell r="BM125" t="str">
            <v>Снабженческо-сбытовые услуги (ССУ)</v>
          </cell>
        </row>
        <row r="126">
          <cell r="BL126" t="str">
            <v>2.2.1.3.</v>
          </cell>
          <cell r="BM126" t="str">
            <v>Снабженческо-сбытовые услуги (ССУ)</v>
          </cell>
        </row>
        <row r="127">
          <cell r="BL127" t="str">
            <v>2.2.1.3.</v>
          </cell>
          <cell r="BM127" t="str">
            <v>Снабженческо-сбытовые услуги (ССУ)</v>
          </cell>
        </row>
        <row r="128">
          <cell r="BL128" t="str">
            <v>2.2.1.3.</v>
          </cell>
          <cell r="BM128" t="str">
            <v>Снабженческо-сбытовые услуги (ССУ)</v>
          </cell>
        </row>
        <row r="129">
          <cell r="BL129" t="str">
            <v>2.2.1.3.</v>
          </cell>
          <cell r="BM129" t="str">
            <v>Снабженческо-сбытовые услуги (ССУ)</v>
          </cell>
        </row>
        <row r="130">
          <cell r="BL130" t="str">
            <v>2.2.1.3.</v>
          </cell>
          <cell r="BM130" t="str">
            <v>Снабженческо-сбытовые услуги (ССУ)</v>
          </cell>
        </row>
        <row r="131">
          <cell r="BL131" t="str">
            <v>2.2.1.3.</v>
          </cell>
          <cell r="BM131" t="str">
            <v>Снабженческо-сбытовые услуги (ССУ)</v>
          </cell>
        </row>
        <row r="132">
          <cell r="BL132" t="str">
            <v>2.2.1.3.</v>
          </cell>
          <cell r="BM132" t="str">
            <v>Снабженческо-сбытовые услуги (ССУ)</v>
          </cell>
        </row>
        <row r="133">
          <cell r="BL133" t="str">
            <v>2.2.1.3.</v>
          </cell>
          <cell r="BM133" t="str">
            <v>Снабженческо-сбытовые услуги (ССУ)</v>
          </cell>
        </row>
        <row r="134">
          <cell r="BL134" t="str">
            <v>2.2.1.3.</v>
          </cell>
          <cell r="BM134" t="str">
            <v>Снабженческо-сбытовые услуги (ССУ)</v>
          </cell>
        </row>
        <row r="135">
          <cell r="BL135" t="str">
            <v>2.2.1.3.</v>
          </cell>
          <cell r="BM135" t="str">
            <v>Снабженческо-сбытовые услуги (ССУ)</v>
          </cell>
        </row>
        <row r="136">
          <cell r="BL136" t="str">
            <v>2.9.2.</v>
          </cell>
          <cell r="BM136" t="str">
            <v xml:space="preserve">Покупная электроэнергия на технологические нужды </v>
          </cell>
        </row>
        <row r="137">
          <cell r="BL137" t="str">
            <v>2.9.2.</v>
          </cell>
          <cell r="BM137" t="str">
            <v xml:space="preserve">Покупная электроэнергия на технологические нужды </v>
          </cell>
        </row>
        <row r="138">
          <cell r="BL138" t="str">
            <v>2.9.2.</v>
          </cell>
          <cell r="BM138" t="str">
            <v xml:space="preserve">Покупная электроэнергия на технологические нужды </v>
          </cell>
        </row>
        <row r="139">
          <cell r="BL139" t="str">
            <v>2.9.2.</v>
          </cell>
          <cell r="BM139" t="str">
            <v xml:space="preserve">Покупная электроэнергия на технологические нужды </v>
          </cell>
        </row>
        <row r="140">
          <cell r="BL140" t="str">
            <v>2.9.2.</v>
          </cell>
          <cell r="BM140" t="str">
            <v xml:space="preserve">Покупная электроэнергия на технологические нужды </v>
          </cell>
        </row>
        <row r="141">
          <cell r="BL141" t="str">
            <v>2.9.2.</v>
          </cell>
          <cell r="BM141" t="str">
            <v xml:space="preserve">Покупная электроэнергия на технологические нужды </v>
          </cell>
        </row>
        <row r="142">
          <cell r="BL142" t="str">
            <v>2.9.2.</v>
          </cell>
          <cell r="BM142" t="str">
            <v xml:space="preserve">Покупная электроэнергия на технологические нужды </v>
          </cell>
        </row>
        <row r="143">
          <cell r="BL143" t="str">
            <v>2.9.2.</v>
          </cell>
          <cell r="BM143" t="str">
            <v xml:space="preserve">Покупная электроэнергия на технологические нужды </v>
          </cell>
        </row>
        <row r="144">
          <cell r="BL144" t="str">
            <v>2.9.2.</v>
          </cell>
          <cell r="BM144" t="str">
            <v xml:space="preserve">Покупная электроэнергия на технологические нужды </v>
          </cell>
        </row>
        <row r="145">
          <cell r="BL145" t="str">
            <v>2.9.2.</v>
          </cell>
          <cell r="BM145" t="str">
            <v xml:space="preserve">Покупная электроэнергия на технологические нужды </v>
          </cell>
        </row>
        <row r="146">
          <cell r="BL146" t="str">
            <v>2.9.2.</v>
          </cell>
          <cell r="BM146" t="str">
            <v xml:space="preserve">Покупная электроэнергия на технологические нужды </v>
          </cell>
        </row>
        <row r="147">
          <cell r="BL147" t="str">
            <v>2.9.2.</v>
          </cell>
          <cell r="BM147" t="str">
            <v xml:space="preserve">Покупная электроэнергия на технологические нужды </v>
          </cell>
        </row>
        <row r="148">
          <cell r="BL148" t="str">
            <v>2.9.2.</v>
          </cell>
          <cell r="BM148" t="str">
            <v xml:space="preserve">Покупная электроэнергия на технологические нужды </v>
          </cell>
        </row>
        <row r="149">
          <cell r="BL149" t="str">
            <v>2.9.2.</v>
          </cell>
          <cell r="BM149" t="str">
            <v xml:space="preserve">Покупная электроэнергия на технологические нужды </v>
          </cell>
        </row>
        <row r="150">
          <cell r="BL150" t="str">
            <v>2.9.2.</v>
          </cell>
          <cell r="BM150" t="str">
            <v xml:space="preserve">Покупная электроэнергия на технологические нужды </v>
          </cell>
        </row>
        <row r="151">
          <cell r="BL151" t="str">
            <v>2.9.2.</v>
          </cell>
          <cell r="BM151" t="str">
            <v xml:space="preserve">Покупная электроэнергия на технологические нужды </v>
          </cell>
        </row>
        <row r="152">
          <cell r="BL152" t="str">
            <v>2.9.2.</v>
          </cell>
          <cell r="BM152" t="str">
            <v xml:space="preserve">Покупная электроэнергия на технологические нужды </v>
          </cell>
        </row>
        <row r="153">
          <cell r="BL153" t="str">
            <v>2.9.2.</v>
          </cell>
          <cell r="BM153" t="str">
            <v xml:space="preserve">Покупная электроэнергия на технологические нужды </v>
          </cell>
        </row>
        <row r="154">
          <cell r="BL154" t="str">
            <v>2.9.2.</v>
          </cell>
          <cell r="BM154" t="str">
            <v xml:space="preserve">Покупная электроэнергия на технологические нужды </v>
          </cell>
        </row>
        <row r="155">
          <cell r="BL155" t="str">
            <v>2.9.2.</v>
          </cell>
          <cell r="BM155" t="str">
            <v xml:space="preserve">Покупная электроэнергия на технологические нужды </v>
          </cell>
        </row>
        <row r="156">
          <cell r="BL156" t="str">
            <v>2.9.2.</v>
          </cell>
          <cell r="BM156" t="str">
            <v xml:space="preserve">Покупная электроэнергия на технологические нужды </v>
          </cell>
        </row>
        <row r="157">
          <cell r="BL157" t="str">
            <v>2.9.2.</v>
          </cell>
          <cell r="BM157" t="str">
            <v xml:space="preserve">Покупная электроэнергия на технологические нужды </v>
          </cell>
        </row>
        <row r="158">
          <cell r="BL158" t="str">
            <v>2.9.2.</v>
          </cell>
          <cell r="BM158" t="str">
            <v xml:space="preserve">Покупная электроэнергия на технологические нужды </v>
          </cell>
        </row>
        <row r="159">
          <cell r="BL159" t="str">
            <v>2.9.2.</v>
          </cell>
          <cell r="BM159" t="str">
            <v xml:space="preserve">Покупная электроэнергия на технологические нужды </v>
          </cell>
        </row>
        <row r="160">
          <cell r="BL160" t="str">
            <v>2.9.2.</v>
          </cell>
          <cell r="BM160" t="str">
            <v xml:space="preserve">Покупная электроэнергия на технологические нужды </v>
          </cell>
        </row>
        <row r="161">
          <cell r="BL161" t="str">
            <v>2.9.2.</v>
          </cell>
          <cell r="BM161" t="str">
            <v xml:space="preserve">Покупная электроэнергия на технологические нужды </v>
          </cell>
        </row>
        <row r="162">
          <cell r="BL162" t="str">
            <v>2.9.2.</v>
          </cell>
          <cell r="BM162" t="str">
            <v xml:space="preserve">Покупная электроэнергия на технологические нужды </v>
          </cell>
        </row>
        <row r="163">
          <cell r="BL163" t="str">
            <v>2.9.2.</v>
          </cell>
          <cell r="BM163" t="str">
            <v xml:space="preserve">Покупная электроэнергия на технологические нужды </v>
          </cell>
        </row>
        <row r="164">
          <cell r="BL164" t="str">
            <v>2.9.2.</v>
          </cell>
          <cell r="BM164" t="str">
            <v xml:space="preserve">Покупная электроэнергия на технологические нужды </v>
          </cell>
        </row>
        <row r="165">
          <cell r="BL165" t="str">
            <v>2.9.2.</v>
          </cell>
          <cell r="BM165" t="str">
            <v xml:space="preserve">Покупная электроэнергия на технологические нужды </v>
          </cell>
        </row>
        <row r="166">
          <cell r="BL166" t="str">
            <v>2.9.2.</v>
          </cell>
          <cell r="BM166" t="str">
            <v xml:space="preserve">Покупная электроэнергия на технологические нужды </v>
          </cell>
        </row>
        <row r="167">
          <cell r="BL167" t="str">
            <v>2.9.2.</v>
          </cell>
          <cell r="BM167" t="str">
            <v xml:space="preserve">Покупная электроэнергия на технологические нужды </v>
          </cell>
        </row>
        <row r="168">
          <cell r="BL168" t="str">
            <v>2.9.2.</v>
          </cell>
          <cell r="BM168" t="str">
            <v xml:space="preserve">Покупная электроэнергия на технологические нужды </v>
          </cell>
        </row>
        <row r="169">
          <cell r="BL169" t="str">
            <v>2.9.2.</v>
          </cell>
          <cell r="BM169" t="str">
            <v xml:space="preserve">Покупная электроэнергия на технологические нужды </v>
          </cell>
        </row>
        <row r="170">
          <cell r="BL170" t="str">
            <v>2.9.2.</v>
          </cell>
          <cell r="BM170" t="str">
            <v xml:space="preserve">Покупная электроэнергия на технологические нужды </v>
          </cell>
        </row>
        <row r="171">
          <cell r="BL171" t="str">
            <v>2.9.2.</v>
          </cell>
          <cell r="BM171" t="str">
            <v xml:space="preserve">Покупная электроэнергия на технологические нужды </v>
          </cell>
        </row>
        <row r="172">
          <cell r="BL172" t="str">
            <v>2.9.2.</v>
          </cell>
          <cell r="BM172" t="str">
            <v xml:space="preserve">Покупная электроэнергия на технологические нужды </v>
          </cell>
        </row>
        <row r="173">
          <cell r="BL173" t="str">
            <v>2.9.2.</v>
          </cell>
          <cell r="BM173" t="str">
            <v xml:space="preserve">Покупная электроэнергия на технологические нужды </v>
          </cell>
        </row>
        <row r="174">
          <cell r="BL174" t="str">
            <v>2.9.2.</v>
          </cell>
          <cell r="BM174" t="str">
            <v xml:space="preserve">Покупная электроэнергия на технологические нужды </v>
          </cell>
        </row>
        <row r="175">
          <cell r="BL175" t="str">
            <v>2.9.2.</v>
          </cell>
          <cell r="BM175" t="str">
            <v xml:space="preserve">Покупная электроэнергия на технологические нужды </v>
          </cell>
        </row>
        <row r="176">
          <cell r="BL176" t="str">
            <v>2.9.2.</v>
          </cell>
          <cell r="BM176" t="str">
            <v xml:space="preserve">Покупная электроэнергия на технологические нужды </v>
          </cell>
        </row>
        <row r="177">
          <cell r="BL177" t="str">
            <v>2.9.2.</v>
          </cell>
          <cell r="BM177" t="str">
            <v xml:space="preserve">Покупная электроэнергия на технологические нужды </v>
          </cell>
        </row>
        <row r="178">
          <cell r="BL178" t="str">
            <v>2.9.2.</v>
          </cell>
          <cell r="BM178" t="str">
            <v xml:space="preserve">Покупная электроэнергия на технологические нужды </v>
          </cell>
        </row>
        <row r="179">
          <cell r="BL179" t="str">
            <v>2.9.2.</v>
          </cell>
          <cell r="BM179" t="str">
            <v xml:space="preserve">Покупная электроэнергия на технологические нужды </v>
          </cell>
        </row>
        <row r="180">
          <cell r="BL180" t="str">
            <v>2.9.2.</v>
          </cell>
          <cell r="BM180" t="str">
            <v xml:space="preserve">Покупная электроэнергия на технологические нужды </v>
          </cell>
        </row>
        <row r="181">
          <cell r="BL181" t="str">
            <v>2.9.2.</v>
          </cell>
          <cell r="BM181" t="str">
            <v xml:space="preserve">Покупная электроэнергия на технологические нужды </v>
          </cell>
        </row>
        <row r="182">
          <cell r="BL182" t="str">
            <v>2.9.5.1.</v>
          </cell>
          <cell r="BM182" t="str">
            <v>ОАО УТСК</v>
          </cell>
        </row>
        <row r="183">
          <cell r="BL183" t="str">
            <v>2.9.6.</v>
          </cell>
          <cell r="BM183" t="str">
            <v>Покупка теплоносителя</v>
          </cell>
        </row>
        <row r="184">
          <cell r="BL184" t="str">
            <v>2.9.7.1.</v>
          </cell>
          <cell r="BM184" t="str">
            <v xml:space="preserve">Покупная холодная вода на технологические нужды </v>
          </cell>
        </row>
        <row r="185">
          <cell r="BL185" t="str">
            <v>2.9.7.1.</v>
          </cell>
          <cell r="BM185" t="str">
            <v xml:space="preserve">Покупная холодная вода на технологические нужды </v>
          </cell>
        </row>
        <row r="186">
          <cell r="BL186" t="str">
            <v>2.9.7.1.</v>
          </cell>
          <cell r="BM186" t="str">
            <v xml:space="preserve">Покупная холодная вода на технологические нужды </v>
          </cell>
        </row>
        <row r="187">
          <cell r="BL187" t="str">
            <v>2.9.7.1.</v>
          </cell>
          <cell r="BM187" t="str">
            <v xml:space="preserve">Покупная холодная вода на технологические нужды </v>
          </cell>
        </row>
        <row r="188">
          <cell r="BL188" t="str">
            <v>2.9.7.1.</v>
          </cell>
          <cell r="BM188" t="str">
            <v xml:space="preserve">Покупная холодная вода на технологические нужды </v>
          </cell>
        </row>
        <row r="189">
          <cell r="BL189" t="str">
            <v>2.9.7.1.</v>
          </cell>
          <cell r="BM189" t="str">
            <v xml:space="preserve">Покупная холодная вода на технологические нужды </v>
          </cell>
        </row>
        <row r="190">
          <cell r="BL190" t="str">
            <v>2.9.7.1.</v>
          </cell>
          <cell r="BM190" t="str">
            <v xml:space="preserve">Покупная холодная вода на технологические нужды </v>
          </cell>
        </row>
        <row r="191">
          <cell r="BL191" t="str">
            <v>2.9.7.1.</v>
          </cell>
          <cell r="BM191" t="str">
            <v xml:space="preserve">Покупная холодная вода на технологические нужды </v>
          </cell>
        </row>
        <row r="192">
          <cell r="BL192" t="str">
            <v>2.9.7.1.</v>
          </cell>
          <cell r="BM192" t="str">
            <v xml:space="preserve">Покупная холодная вода на технологические нужды </v>
          </cell>
        </row>
        <row r="193">
          <cell r="BL193" t="str">
            <v>2.9.7.1.</v>
          </cell>
          <cell r="BM193" t="str">
            <v xml:space="preserve">Покупная холодная вода на технологические нужды </v>
          </cell>
        </row>
        <row r="194">
          <cell r="BL194" t="str">
            <v>2.9.7.1.</v>
          </cell>
          <cell r="BM194" t="str">
            <v xml:space="preserve">Покупная холодная вода на технологические нужды </v>
          </cell>
        </row>
        <row r="195">
          <cell r="BL195" t="str">
            <v>2.9.7.1.</v>
          </cell>
          <cell r="BM195" t="str">
            <v xml:space="preserve">Покупная холодная вода на технологические нужды </v>
          </cell>
        </row>
        <row r="196">
          <cell r="BL196" t="str">
            <v>2.9.7.1.</v>
          </cell>
          <cell r="BM196" t="str">
            <v xml:space="preserve">Покупная холодная вода на технологические нужды </v>
          </cell>
        </row>
        <row r="197">
          <cell r="BL197" t="str">
            <v>2.9.7.1.</v>
          </cell>
          <cell r="BM197" t="str">
            <v xml:space="preserve">Покупная холодная вода на технологические нужды </v>
          </cell>
        </row>
        <row r="198">
          <cell r="BL198" t="str">
            <v>2.9.7.1.</v>
          </cell>
          <cell r="BM198" t="str">
            <v xml:space="preserve">Покупная холодная вода на технологические нужды </v>
          </cell>
        </row>
        <row r="199">
          <cell r="BL199" t="str">
            <v>2.9.7.1.</v>
          </cell>
          <cell r="BM199" t="str">
            <v xml:space="preserve">Покупная холодная вода на технологические нужды </v>
          </cell>
        </row>
        <row r="200">
          <cell r="BL200" t="str">
            <v>2.9.7.1.</v>
          </cell>
          <cell r="BM200" t="str">
            <v xml:space="preserve">Покупная холодная вода на технологические нужды </v>
          </cell>
        </row>
        <row r="201">
          <cell r="BL201" t="str">
            <v>2.9.7.1.</v>
          </cell>
          <cell r="BM201" t="str">
            <v xml:space="preserve">Покупная холодная вода на технологические нужды </v>
          </cell>
        </row>
        <row r="202">
          <cell r="BL202" t="str">
            <v>2.9.7.1.</v>
          </cell>
          <cell r="BM202" t="str">
            <v xml:space="preserve">Покупная холодная вода на технологические нужды </v>
          </cell>
        </row>
        <row r="203">
          <cell r="BL203" t="str">
            <v>2.9.7.1.</v>
          </cell>
          <cell r="BM203" t="str">
            <v xml:space="preserve">Покупная холодная вода на технологические нужды </v>
          </cell>
        </row>
        <row r="204">
          <cell r="BL204" t="str">
            <v>2.9.7.1.</v>
          </cell>
          <cell r="BM204" t="str">
            <v xml:space="preserve">Покупная холодная вода на технологические нужды </v>
          </cell>
        </row>
        <row r="205">
          <cell r="BL205" t="str">
            <v>2.9.7.1.</v>
          </cell>
          <cell r="BM205" t="str">
            <v xml:space="preserve">Покупная холодная вода на технологические нужды </v>
          </cell>
        </row>
        <row r="206">
          <cell r="BL206" t="str">
            <v>2.9.7.1.</v>
          </cell>
          <cell r="BM206" t="str">
            <v xml:space="preserve">Покупная холодная вода на технологические нужды </v>
          </cell>
        </row>
        <row r="207">
          <cell r="BL207" t="str">
            <v>2.9.7.1.</v>
          </cell>
          <cell r="BM207" t="str">
            <v xml:space="preserve">Покупная холодная вода на технологические нужды </v>
          </cell>
        </row>
        <row r="208">
          <cell r="BL208" t="str">
            <v>2.9.7.1.</v>
          </cell>
          <cell r="BM208" t="str">
            <v xml:space="preserve">Покупная холодная вода на технологические нужды </v>
          </cell>
        </row>
        <row r="209">
          <cell r="BL209" t="str">
            <v>2.9.7.1.</v>
          </cell>
          <cell r="BM209" t="str">
            <v xml:space="preserve">Покупная холодная вода на технологические нужды </v>
          </cell>
        </row>
        <row r="210">
          <cell r="BL210" t="str">
            <v>2.9.7.1.</v>
          </cell>
          <cell r="BM210" t="str">
            <v xml:space="preserve">Покупная холодная вода на технологические нужды </v>
          </cell>
        </row>
        <row r="211">
          <cell r="BL211" t="str">
            <v>2.9.7.1.</v>
          </cell>
          <cell r="BM211" t="str">
            <v xml:space="preserve">Покупная холодная вода на технологические нужды </v>
          </cell>
        </row>
        <row r="212">
          <cell r="BL212" t="str">
            <v>2.9.7.1.</v>
          </cell>
          <cell r="BM212" t="str">
            <v xml:space="preserve">Покупная холодная вода на технологические нужды </v>
          </cell>
        </row>
        <row r="213">
          <cell r="BL213" t="str">
            <v>2.9.7.1.</v>
          </cell>
          <cell r="BM213" t="str">
            <v xml:space="preserve">Покупная холодная вода на технологические нужды </v>
          </cell>
        </row>
        <row r="214">
          <cell r="BL214" t="str">
            <v>2.9.7.1.</v>
          </cell>
          <cell r="BM214" t="str">
            <v xml:space="preserve">Покупная холодная вода на технологические нужды </v>
          </cell>
        </row>
        <row r="215">
          <cell r="BL215" t="str">
            <v>2.9.7.1.</v>
          </cell>
          <cell r="BM215" t="str">
            <v xml:space="preserve">Покупная холодная вода на технологические нужды </v>
          </cell>
        </row>
        <row r="216">
          <cell r="BL216" t="str">
            <v>2.9.7.1.</v>
          </cell>
          <cell r="BM216" t="str">
            <v xml:space="preserve">Покупная холодная вода на технологические нужды </v>
          </cell>
        </row>
        <row r="217">
          <cell r="BL217" t="str">
            <v>2.9.7.1.</v>
          </cell>
          <cell r="BM217" t="str">
            <v xml:space="preserve">Покупная холодная вода на технологические нужды </v>
          </cell>
        </row>
        <row r="218">
          <cell r="BL218" t="str">
            <v>2.9.7.1.</v>
          </cell>
          <cell r="BM218" t="str">
            <v xml:space="preserve">Покупная холодная вода на технологические нужды </v>
          </cell>
        </row>
        <row r="219">
          <cell r="BL219" t="str">
            <v>2.9.7.1.</v>
          </cell>
          <cell r="BM219" t="str">
            <v xml:space="preserve">Покупная холодная вода на технологические нужды </v>
          </cell>
        </row>
        <row r="220">
          <cell r="BL220" t="str">
            <v>2.9.7.1.</v>
          </cell>
          <cell r="BM220" t="str">
            <v xml:space="preserve">Покупная холодная вода на технологические нужды </v>
          </cell>
        </row>
        <row r="221">
          <cell r="BL221" t="str">
            <v>2.9.7.1.</v>
          </cell>
          <cell r="BM221" t="str">
            <v xml:space="preserve">Покупная холодная вода на технологические нужды </v>
          </cell>
        </row>
        <row r="222">
          <cell r="BL222" t="str">
            <v>2.9.7.1.</v>
          </cell>
          <cell r="BM222" t="str">
            <v xml:space="preserve">Покупная холодная вода на технологические нужды </v>
          </cell>
        </row>
        <row r="223">
          <cell r="BL223" t="str">
            <v>2.9.7.1.</v>
          </cell>
          <cell r="BM223" t="str">
            <v xml:space="preserve">Покупная холодная вода на технологические нужды </v>
          </cell>
        </row>
        <row r="224">
          <cell r="BL224" t="str">
            <v>2.9.7.1.</v>
          </cell>
          <cell r="BM224" t="str">
            <v xml:space="preserve">Покупная холодная вода на технологические нужды </v>
          </cell>
        </row>
        <row r="225">
          <cell r="BL225" t="str">
            <v>2.9.7.1.</v>
          </cell>
          <cell r="BM225" t="str">
            <v xml:space="preserve">Покупная холодная вода на технологические нужды </v>
          </cell>
        </row>
        <row r="226">
          <cell r="BL226" t="str">
            <v>2.9.7.1.</v>
          </cell>
          <cell r="BM226" t="str">
            <v xml:space="preserve">Покупная холодная вода на технологические нужды </v>
          </cell>
        </row>
        <row r="227">
          <cell r="BL227" t="str">
            <v>2.9.7.1.</v>
          </cell>
          <cell r="BM227" t="str">
            <v xml:space="preserve">Покупная холодная вода на технологические нужды </v>
          </cell>
        </row>
        <row r="228">
          <cell r="BL228" t="str">
            <v>2.9.5.2.</v>
          </cell>
          <cell r="BM228" t="str">
            <v>Ведомственные котельные</v>
          </cell>
        </row>
        <row r="229">
          <cell r="BL229" t="str">
            <v>2.9.4.</v>
          </cell>
          <cell r="BM229" t="str">
            <v>Покупная теплоэнергия для реализации</v>
          </cell>
        </row>
      </sheetData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териалы"/>
      <sheetName val="Материалы помесячная разбивка"/>
      <sheetName val="ТМЦ выше 40 тыс.руб"/>
    </sheetNames>
    <sheetDataSet>
      <sheetData sheetId="0"/>
      <sheetData sheetId="1"/>
      <sheetData sheetId="2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Приход"/>
      <sheetName val="Расход"/>
      <sheetName val="эл ст"/>
      <sheetName val="АНАЛИТ"/>
      <sheetName val="план ФР"/>
      <sheetName val="т-сети"/>
      <sheetName val="Гр5(о)"/>
      <sheetName val="справочники"/>
      <sheetName val="топография"/>
      <sheetName val="1кв."/>
      <sheetName val="2кв."/>
      <sheetName val="3кв."/>
      <sheetName val="4кв."/>
      <sheetName val="ТИТУЛ"/>
      <sheetName val="6.14"/>
      <sheetName val="ОБЩЕСТВА"/>
      <sheetName val="Списки"/>
      <sheetName val="тар"/>
      <sheetName val="т1.15(смета8а)"/>
      <sheetName val="Data"/>
      <sheetName val="ППП"/>
      <sheetName val="Текущие цены"/>
      <sheetName val="рабочий"/>
      <sheetName val="окраска"/>
      <sheetName val="Список_Юж"/>
      <sheetName val="курс"/>
      <sheetName val="МС"/>
      <sheetName val="отрасл.инд"/>
      <sheetName val="НДС"/>
      <sheetName val="ЛОМ_УКР"/>
      <sheetName val="Чугун_Украина"/>
      <sheetName val="базовые допущения"/>
      <sheetName val="Добыча нефти4"/>
      <sheetName val="поставка сравн13"/>
      <sheetName val="Подробная по плану ТПиР на 2010"/>
      <sheetName val="Установки"/>
      <sheetName val="ИНДЕКС_МАТЕРИАЛЫ"/>
      <sheetName val="XLR_NoRangeSheet"/>
      <sheetName val="1кв_"/>
      <sheetName val="2кв_"/>
      <sheetName val="3кв_"/>
      <sheetName val="4кв_"/>
      <sheetName val="6_14"/>
      <sheetName val="Подробная_по_плану_ТПиР_на_2010"/>
      <sheetName val="САР сводн. (2006)"/>
      <sheetName val="БДДС РКХП"/>
      <sheetName val="3"/>
      <sheetName val="Параметры"/>
      <sheetName val="Исходные"/>
      <sheetName val="План RUR"/>
      <sheetName val="Анализ себестоимости  ТП лист1 "/>
      <sheetName val="sapactivexlhiddensheet"/>
      <sheetName val="Исход.инф."/>
      <sheetName val="МАТЕР.433,452"/>
      <sheetName val="Проект"/>
      <sheetName val="Огл. Графиков"/>
      <sheetName val="1.  Исходная инф. и свод"/>
      <sheetName val="ИТ-бюджет"/>
      <sheetName val="Source"/>
      <sheetName val="Исходные данные"/>
      <sheetName val="t_Настройки"/>
      <sheetName val="план индексы"/>
      <sheetName val="1кв_1"/>
      <sheetName val="2кв_1"/>
      <sheetName val="3кв_1"/>
      <sheetName val="4кв_1"/>
      <sheetName val="6_141"/>
      <sheetName val="Подробная_по_плану_ТПиР_на_2011"/>
      <sheetName val="САР_сводн__(2006)"/>
      <sheetName val="МВЗ"/>
      <sheetName val="Вариант1"/>
      <sheetName val="Лист13"/>
      <sheetName val="Balanc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рамма ТОиР"/>
      <sheetName val="Тех.лист"/>
    </sheetNames>
    <sheetDataSet>
      <sheetData sheetId="0"/>
      <sheetData sheetId="1">
        <row r="5">
          <cell r="B5" t="str">
            <v>УР</v>
          </cell>
          <cell r="C5" t="str">
            <v>ЧТЭЦ-1</v>
          </cell>
          <cell r="F5" t="str">
            <v>№1</v>
          </cell>
          <cell r="AR5" t="str">
            <v>хоз. сп.</v>
          </cell>
        </row>
        <row r="6">
          <cell r="C6" t="str">
            <v>ЧТЭЦ-1 ГТУ</v>
          </cell>
          <cell r="F6" t="str">
            <v>№2</v>
          </cell>
          <cell r="AR6" t="str">
            <v>ЧЭР</v>
          </cell>
        </row>
        <row r="7">
          <cell r="C7" t="str">
            <v>ЧТЭЦ-1 ПГУ</v>
          </cell>
          <cell r="F7" t="str">
            <v>№3</v>
          </cell>
          <cell r="AR7" t="str">
            <v>торги</v>
          </cell>
        </row>
        <row r="8">
          <cell r="C8" t="str">
            <v>ЧТЭЦ-2</v>
          </cell>
          <cell r="F8" t="str">
            <v>№4</v>
          </cell>
        </row>
        <row r="9">
          <cell r="C9" t="str">
            <v>ЧТЭЦ-3</v>
          </cell>
          <cell r="F9" t="str">
            <v>№5</v>
          </cell>
        </row>
        <row r="10">
          <cell r="C10" t="str">
            <v>ЧТЭЦ-3 Новая мощность</v>
          </cell>
          <cell r="F10" t="str">
            <v>№6</v>
          </cell>
        </row>
        <row r="11">
          <cell r="C11" t="str">
            <v>ЧГРЭС</v>
          </cell>
          <cell r="F11" t="str">
            <v>№7</v>
          </cell>
        </row>
        <row r="12">
          <cell r="C12" t="str">
            <v>ЧГРЭС Новая мощность</v>
          </cell>
          <cell r="F12" t="str">
            <v>№8</v>
          </cell>
        </row>
        <row r="13">
          <cell r="C13" t="str">
            <v>АТЭЦ</v>
          </cell>
          <cell r="F13" t="str">
            <v>№9</v>
          </cell>
        </row>
        <row r="14">
          <cell r="C14" t="str">
            <v>ТобТЭЦ</v>
          </cell>
          <cell r="F14" t="str">
            <v>№10</v>
          </cell>
        </row>
        <row r="15">
          <cell r="C15" t="str">
            <v>ТобТЭЦ Новая мощность</v>
          </cell>
          <cell r="F15" t="str">
            <v>№11</v>
          </cell>
        </row>
        <row r="16">
          <cell r="C16" t="str">
            <v>ТТЭЦ-1</v>
          </cell>
          <cell r="F16" t="str">
            <v>№12</v>
          </cell>
        </row>
        <row r="17">
          <cell r="C17" t="str">
            <v>ТТЭЦ-1 блок 2</v>
          </cell>
          <cell r="F17" t="str">
            <v>№13</v>
          </cell>
        </row>
        <row r="18">
          <cell r="C18" t="str">
            <v>ТТЭЦ-2</v>
          </cell>
          <cell r="F18" t="str">
            <v>№14</v>
          </cell>
        </row>
        <row r="19">
          <cell r="C19" t="str">
            <v>НГРЭС блок 1</v>
          </cell>
        </row>
        <row r="20">
          <cell r="C20" t="str">
            <v>НГРЭС блок 2</v>
          </cell>
        </row>
        <row r="21">
          <cell r="C21" t="str">
            <v>НГРЭС блок 3</v>
          </cell>
        </row>
        <row r="22">
          <cell r="C22" t="str">
            <v>ЧЭР</v>
          </cell>
        </row>
        <row r="23">
          <cell r="C23" t="str">
            <v>ИА ТД</v>
          </cell>
        </row>
        <row r="24">
          <cell r="C24" t="str">
            <v>ИА УТСК</v>
          </cell>
        </row>
        <row r="25">
          <cell r="C25" t="str">
            <v>УТСК ЧТС</v>
          </cell>
        </row>
        <row r="26">
          <cell r="C26" t="str">
            <v>УТСК ТТС</v>
          </cell>
        </row>
      </sheetData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.Л."/>
      <sheetName val="ПОЯСН"/>
      <sheetName val="Список лист"/>
      <sheetName val="ПАС"/>
      <sheetName val="ОУ"/>
      <sheetName val="Тех"/>
      <sheetName val="ИВ"/>
      <sheetName val="Эл"/>
      <sheetName val="ТАР"/>
      <sheetName val="ПП-М"/>
      <sheetName val="НАС-1гр"/>
      <sheetName val="НАС-2гр"/>
      <sheetName val="СобП"/>
      <sheetName val="ПрН"/>
      <sheetName val="Бюдж"/>
      <sheetName val="Проч"/>
      <sheetName val="Утеч"/>
      <sheetName val="Хим"/>
      <sheetName val="Проб"/>
      <sheetName val="МеропЭФ"/>
      <sheetName val="ЦелП"/>
      <sheetName val="МеропКАЧ"/>
      <sheetName val="ФинП-ХВс"/>
      <sheetName val="ФинП-ТрВс"/>
      <sheetName val="ФинП-Подвоз"/>
      <sheetName val="ФинП-ГВС"/>
      <sheetName val="ЦелП ВИВ (2)"/>
      <sheetName val="ЦелП ВИВ"/>
      <sheetName val="ФинП-ТрГВС"/>
      <sheetName val="ФинП-ВО"/>
      <sheetName val="ФинП-ТрСт"/>
      <sheetName val="ФинП-ОчСт"/>
      <sheetName val="Расч. Эф"/>
      <sheetName val="Лист3"/>
      <sheetName val="Расч.Эф"/>
      <sheetName val="Лист1"/>
    </sheetNames>
    <sheetDataSet>
      <sheetData sheetId="0"/>
      <sheetData sheetId="1"/>
      <sheetData sheetId="2"/>
      <sheetData sheetId="3">
        <row r="37">
          <cell r="BB37" t="str">
            <v>ОСНО</v>
          </cell>
        </row>
        <row r="38">
          <cell r="BB38" t="str">
            <v>ЕСХН</v>
          </cell>
        </row>
        <row r="39">
          <cell r="BB39" t="str">
            <v>УСНО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TY"/>
      <sheetName val="ALL"/>
      <sheetName val="Promo Q4"/>
      <sheetName val="Promo"/>
      <sheetName val="transit"/>
      <sheetName val="stock"/>
      <sheetName val="Verysell"/>
      <sheetName val="RSI"/>
      <sheetName val="Lanit"/>
      <sheetName val="Marvel"/>
      <sheetName val="Rombo"/>
      <sheetName val="Evo Config"/>
      <sheetName val="DP Naming"/>
      <sheetName val="NB Naming"/>
      <sheetName val="WS Config"/>
      <sheetName val="EBG"/>
      <sheetName val="Settings"/>
      <sheetName val="CPQ Logo"/>
      <sheetName val="список групп сет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МИП"/>
      <sheetName val="классификатор"/>
      <sheetName val="СВОД"/>
      <sheetName val="Объедин.клас-р 1-2 ур-нь"/>
      <sheetName val="ТТЭЦ-2"/>
      <sheetName val="СВОД_кратк1"/>
      <sheetName val="СНВ0"/>
      <sheetName val="СВОД_кратк2а"/>
      <sheetName val="СВОД_кратк2б"/>
      <sheetName val="Водопад"/>
      <sheetName val="2013 vs 2014 по категориям"/>
      <sheetName val="Лист1"/>
      <sheetName val="Признаки и индик."/>
    </sheetNames>
    <sheetDataSet>
      <sheetData sheetId="0" refreshError="1"/>
      <sheetData sheetId="1">
        <row r="6">
          <cell r="AA6" t="str">
            <v>Собственный сметный расчет</v>
          </cell>
        </row>
        <row r="7">
          <cell r="AA7" t="str">
            <v>Утвержденная ПСД</v>
          </cell>
        </row>
        <row r="8">
          <cell r="AA8" t="str">
            <v>ТКП</v>
          </cell>
        </row>
        <row r="9">
          <cell r="AA9" t="str">
            <v>Оценка ДЗ</v>
          </cell>
        </row>
        <row r="10">
          <cell r="AA10" t="str">
            <v>По аналогам прошлых работ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"/>
      <sheetName val="1.7 магистр."/>
      <sheetName val="1.7 разв.сети"/>
      <sheetName val="1.8 ТЭЦ-1"/>
      <sheetName val="реестр ТЭЦ-1"/>
      <sheetName val="1.8 ТЭЦ- 2"/>
      <sheetName val="реестр ТЭЦ-2"/>
      <sheetName val="1.8 магистр."/>
      <sheetName val="реестр магистр."/>
      <sheetName val="1.8 распред.сети"/>
      <sheetName val="реест распред.сети"/>
      <sheetName val="1.12."/>
      <sheetName val="1.15"/>
      <sheetName val="Вспом.матер."/>
      <sheetName val="Раб.произв.хар"/>
      <sheetName val="другие"/>
      <sheetName val="Неучтенные"/>
      <sheetName val=" 1.16 "/>
      <sheetName val="П1.16"/>
      <sheetName val="1.17 "/>
      <sheetName val="1.19.2"/>
      <sheetName val="1.20"/>
      <sheetName val="1.20.4 Тюмень"/>
      <sheetName val="1.21.4"/>
      <sheetName val="1.24.1"/>
      <sheetName val="1.28.1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9">
          <cell r="Q9" t="str">
            <v>Бюджет</v>
          </cell>
        </row>
        <row r="10">
          <cell r="Q10" t="str">
            <v>Бюджет</v>
          </cell>
        </row>
        <row r="11">
          <cell r="Q11" t="str">
            <v>Бюджет</v>
          </cell>
        </row>
        <row r="12">
          <cell r="Q12" t="str">
            <v>Бюджет</v>
          </cell>
        </row>
        <row r="13">
          <cell r="Q13" t="str">
            <v>Бюджет</v>
          </cell>
        </row>
        <row r="14">
          <cell r="Q14" t="str">
            <v>Бюджет</v>
          </cell>
        </row>
        <row r="15">
          <cell r="Q15" t="str">
            <v>Бюджет</v>
          </cell>
        </row>
        <row r="16">
          <cell r="Q16" t="str">
            <v>Бюджет</v>
          </cell>
        </row>
        <row r="17">
          <cell r="Q17" t="str">
            <v>Бюджет</v>
          </cell>
        </row>
        <row r="18">
          <cell r="Q18" t="str">
            <v>Бюджет</v>
          </cell>
        </row>
        <row r="19">
          <cell r="Q19" t="str">
            <v>Бюджет</v>
          </cell>
        </row>
        <row r="20">
          <cell r="Q20" t="str">
            <v>бюджет</v>
          </cell>
        </row>
        <row r="21">
          <cell r="Q21" t="str">
            <v>Бюджет</v>
          </cell>
        </row>
        <row r="22">
          <cell r="Q22" t="str">
            <v>Бюджет</v>
          </cell>
        </row>
        <row r="23">
          <cell r="Q23" t="str">
            <v>Бюджет</v>
          </cell>
        </row>
        <row r="24">
          <cell r="Q24" t="str">
            <v>Промышленность</v>
          </cell>
        </row>
        <row r="25">
          <cell r="Q25" t="str">
            <v>Промышленность</v>
          </cell>
        </row>
        <row r="26">
          <cell r="Q26" t="str">
            <v>Промышленность</v>
          </cell>
        </row>
        <row r="27">
          <cell r="Q27" t="str">
            <v>Промышленность</v>
          </cell>
        </row>
        <row r="28">
          <cell r="Q28" t="str">
            <v>Промышленность</v>
          </cell>
        </row>
        <row r="29">
          <cell r="Q29" t="str">
            <v>Промышленность</v>
          </cell>
        </row>
        <row r="30">
          <cell r="Q30" t="str">
            <v>Промышленность</v>
          </cell>
        </row>
        <row r="31">
          <cell r="Q31" t="str">
            <v>Промышленность</v>
          </cell>
        </row>
        <row r="32">
          <cell r="Q32" t="str">
            <v>Промышленность</v>
          </cell>
        </row>
        <row r="33">
          <cell r="Q33" t="str">
            <v>Промышленность</v>
          </cell>
        </row>
        <row r="34">
          <cell r="Q34" t="str">
            <v>Промышленность</v>
          </cell>
        </row>
        <row r="35">
          <cell r="Q35" t="str">
            <v>Промышленность</v>
          </cell>
        </row>
        <row r="36">
          <cell r="Q36" t="str">
            <v>Промышленность</v>
          </cell>
        </row>
        <row r="37">
          <cell r="Q37" t="str">
            <v>Промышленность</v>
          </cell>
        </row>
        <row r="38">
          <cell r="Q38" t="str">
            <v>Промышленность</v>
          </cell>
        </row>
        <row r="39">
          <cell r="Q39" t="str">
            <v>Промышленность</v>
          </cell>
        </row>
        <row r="40">
          <cell r="Q40" t="str">
            <v>Промышленность</v>
          </cell>
        </row>
        <row r="41">
          <cell r="Q41" t="str">
            <v>Промышленность</v>
          </cell>
        </row>
        <row r="42">
          <cell r="Q42" t="str">
            <v>Промышленность</v>
          </cell>
        </row>
        <row r="43">
          <cell r="Q43" t="str">
            <v>Промышленность</v>
          </cell>
        </row>
        <row r="44">
          <cell r="Q44" t="str">
            <v>Промышленность</v>
          </cell>
        </row>
        <row r="45">
          <cell r="Q45" t="str">
            <v>Промышленность</v>
          </cell>
        </row>
        <row r="46">
          <cell r="Q46" t="str">
            <v>Промышленность</v>
          </cell>
        </row>
        <row r="47">
          <cell r="Q47" t="str">
            <v>Промышленность</v>
          </cell>
        </row>
        <row r="48">
          <cell r="Q48" t="str">
            <v>Промышленность</v>
          </cell>
        </row>
        <row r="49">
          <cell r="Q49" t="str">
            <v>Промышленность</v>
          </cell>
        </row>
        <row r="50">
          <cell r="Q50" t="str">
            <v>Промышленность</v>
          </cell>
        </row>
        <row r="51">
          <cell r="Q51" t="str">
            <v>Промышленность</v>
          </cell>
        </row>
        <row r="52">
          <cell r="Q52" t="str">
            <v>Промышленность</v>
          </cell>
        </row>
        <row r="53">
          <cell r="Q53" t="str">
            <v>Промышленность</v>
          </cell>
        </row>
        <row r="54">
          <cell r="Q54" t="str">
            <v>Промышленность</v>
          </cell>
        </row>
        <row r="55">
          <cell r="Q55" t="str">
            <v>Промышленность</v>
          </cell>
        </row>
        <row r="56">
          <cell r="Q56" t="str">
            <v>Промышленность</v>
          </cell>
        </row>
        <row r="57">
          <cell r="Q57" t="str">
            <v>Промышленность</v>
          </cell>
        </row>
        <row r="58">
          <cell r="Q58" t="str">
            <v>Промышленность</v>
          </cell>
        </row>
        <row r="59">
          <cell r="Q59" t="str">
            <v>Промышленность</v>
          </cell>
        </row>
        <row r="60">
          <cell r="Q60" t="str">
            <v>Промышленность</v>
          </cell>
        </row>
        <row r="61">
          <cell r="Q61" t="str">
            <v>Промышленность</v>
          </cell>
        </row>
        <row r="62">
          <cell r="Q62" t="str">
            <v>Промышленность</v>
          </cell>
        </row>
        <row r="63">
          <cell r="Q63" t="str">
            <v>Промышленность</v>
          </cell>
        </row>
        <row r="64">
          <cell r="Q64" t="str">
            <v>Промышленность</v>
          </cell>
        </row>
        <row r="65">
          <cell r="Q65" t="str">
            <v>Промышленность</v>
          </cell>
        </row>
        <row r="66">
          <cell r="Q66" t="str">
            <v>Промышленность</v>
          </cell>
        </row>
        <row r="67">
          <cell r="Q67" t="str">
            <v>Прочие</v>
          </cell>
        </row>
        <row r="68">
          <cell r="Q68" t="str">
            <v>Прочие</v>
          </cell>
        </row>
        <row r="69">
          <cell r="Q69" t="str">
            <v>Прочие</v>
          </cell>
        </row>
        <row r="70">
          <cell r="Q70" t="str">
            <v>Прочие</v>
          </cell>
        </row>
        <row r="71">
          <cell r="Q71" t="str">
            <v>Прочие</v>
          </cell>
        </row>
        <row r="72">
          <cell r="Q72" t="str">
            <v>Прочие</v>
          </cell>
        </row>
        <row r="73">
          <cell r="Q73" t="str">
            <v>Прочие</v>
          </cell>
        </row>
        <row r="74">
          <cell r="Q74" t="str">
            <v>Прочие</v>
          </cell>
        </row>
        <row r="75">
          <cell r="Q75" t="str">
            <v>Прочие</v>
          </cell>
        </row>
        <row r="76">
          <cell r="Q76" t="str">
            <v>Прочие</v>
          </cell>
        </row>
        <row r="77">
          <cell r="Q77" t="str">
            <v>Прочие</v>
          </cell>
        </row>
        <row r="78">
          <cell r="Q78" t="str">
            <v>Прочие</v>
          </cell>
        </row>
        <row r="79">
          <cell r="Q79" t="str">
            <v>Прочие</v>
          </cell>
        </row>
        <row r="80">
          <cell r="Q80" t="str">
            <v>Прочие</v>
          </cell>
        </row>
        <row r="81">
          <cell r="Q81" t="str">
            <v>Прочие</v>
          </cell>
        </row>
        <row r="82">
          <cell r="Q82" t="str">
            <v>Прочие</v>
          </cell>
        </row>
        <row r="83">
          <cell r="Q83" t="str">
            <v>Прочие</v>
          </cell>
        </row>
        <row r="84">
          <cell r="Q84" t="str">
            <v>Прочие</v>
          </cell>
        </row>
        <row r="85">
          <cell r="Q85" t="str">
            <v>Прочие</v>
          </cell>
        </row>
        <row r="86">
          <cell r="Q86" t="str">
            <v>Прочие</v>
          </cell>
        </row>
        <row r="87">
          <cell r="Q87" t="str">
            <v>Прочие</v>
          </cell>
        </row>
        <row r="88">
          <cell r="Q88" t="str">
            <v>Прочие</v>
          </cell>
        </row>
        <row r="89">
          <cell r="Q89" t="str">
            <v>Прочие</v>
          </cell>
        </row>
        <row r="90">
          <cell r="Q90" t="str">
            <v>Прочие</v>
          </cell>
        </row>
        <row r="91">
          <cell r="Q91" t="str">
            <v>Прочие</v>
          </cell>
        </row>
        <row r="92">
          <cell r="Q92" t="str">
            <v>Прочие</v>
          </cell>
        </row>
        <row r="93">
          <cell r="Q93" t="str">
            <v>Прочие</v>
          </cell>
        </row>
        <row r="94">
          <cell r="Q94" t="str">
            <v>Прочие</v>
          </cell>
        </row>
        <row r="95">
          <cell r="Q95" t="str">
            <v>Прочие</v>
          </cell>
        </row>
        <row r="96">
          <cell r="Q96" t="str">
            <v>Прочие</v>
          </cell>
        </row>
        <row r="97">
          <cell r="Q97" t="str">
            <v>Прочие</v>
          </cell>
        </row>
        <row r="98">
          <cell r="Q98" t="str">
            <v>Прочие</v>
          </cell>
        </row>
        <row r="99">
          <cell r="Q99" t="str">
            <v>Прочие</v>
          </cell>
        </row>
        <row r="100">
          <cell r="Q100" t="str">
            <v>Прочие</v>
          </cell>
        </row>
        <row r="101">
          <cell r="Q101" t="str">
            <v>Прочие</v>
          </cell>
        </row>
        <row r="102">
          <cell r="Q102" t="str">
            <v>Прочие</v>
          </cell>
        </row>
        <row r="103">
          <cell r="Q103" t="str">
            <v>Прочие</v>
          </cell>
        </row>
        <row r="104">
          <cell r="Q104" t="str">
            <v>Прочие</v>
          </cell>
        </row>
        <row r="105">
          <cell r="Q105" t="str">
            <v>Прочие</v>
          </cell>
        </row>
        <row r="106">
          <cell r="Q106" t="str">
            <v>Прочие</v>
          </cell>
        </row>
        <row r="107">
          <cell r="Q107" t="str">
            <v>Прочие</v>
          </cell>
        </row>
        <row r="108">
          <cell r="Q108" t="str">
            <v>Прочие</v>
          </cell>
        </row>
        <row r="109">
          <cell r="Q109" t="str">
            <v>Прочие</v>
          </cell>
        </row>
        <row r="110">
          <cell r="Q110" t="str">
            <v>Прочие</v>
          </cell>
        </row>
        <row r="111">
          <cell r="Q111" t="str">
            <v>Прочие</v>
          </cell>
        </row>
        <row r="112">
          <cell r="Q112" t="str">
            <v>Прочие</v>
          </cell>
        </row>
        <row r="113">
          <cell r="Q113" t="str">
            <v>Прочие</v>
          </cell>
        </row>
        <row r="114">
          <cell r="Q114" t="str">
            <v>Прочие</v>
          </cell>
        </row>
        <row r="115">
          <cell r="Q115" t="str">
            <v>Прочие</v>
          </cell>
        </row>
        <row r="116">
          <cell r="Q116" t="str">
            <v>Прочие</v>
          </cell>
        </row>
        <row r="117">
          <cell r="Q117" t="str">
            <v>Прочие</v>
          </cell>
        </row>
        <row r="118">
          <cell r="Q118" t="str">
            <v>Прочие</v>
          </cell>
        </row>
        <row r="119">
          <cell r="Q119" t="str">
            <v>Прочие</v>
          </cell>
        </row>
        <row r="120">
          <cell r="Q120" t="str">
            <v>Прочие</v>
          </cell>
        </row>
        <row r="121">
          <cell r="Q121" t="str">
            <v>Прочие</v>
          </cell>
        </row>
        <row r="122">
          <cell r="Q122" t="str">
            <v>Прочие</v>
          </cell>
        </row>
        <row r="123">
          <cell r="Q123" t="str">
            <v>Прочие</v>
          </cell>
        </row>
        <row r="124">
          <cell r="Q124" t="str">
            <v>Прочие</v>
          </cell>
        </row>
        <row r="125">
          <cell r="Q125" t="str">
            <v>Прочие</v>
          </cell>
        </row>
        <row r="126">
          <cell r="Q126" t="str">
            <v>Прочие</v>
          </cell>
        </row>
        <row r="127">
          <cell r="Q127" t="str">
            <v>Прочие</v>
          </cell>
        </row>
        <row r="128">
          <cell r="Q128" t="str">
            <v>Прочие</v>
          </cell>
        </row>
        <row r="129">
          <cell r="Q129" t="str">
            <v>Прочие</v>
          </cell>
        </row>
        <row r="130">
          <cell r="Q130" t="str">
            <v>Прочие</v>
          </cell>
        </row>
        <row r="131">
          <cell r="Q131" t="str">
            <v>Прочие</v>
          </cell>
        </row>
        <row r="132">
          <cell r="Q132" t="str">
            <v>Прочие</v>
          </cell>
        </row>
        <row r="133">
          <cell r="Q133" t="str">
            <v>Прочие</v>
          </cell>
        </row>
        <row r="134">
          <cell r="Q134" t="str">
            <v>Прочие</v>
          </cell>
        </row>
        <row r="135">
          <cell r="Q135" t="str">
            <v>Прочие</v>
          </cell>
        </row>
        <row r="136">
          <cell r="Q136" t="str">
            <v>Прочие</v>
          </cell>
        </row>
        <row r="137">
          <cell r="Q137" t="str">
            <v>Прочие</v>
          </cell>
        </row>
        <row r="138">
          <cell r="Q138" t="str">
            <v>Прочие</v>
          </cell>
        </row>
        <row r="139">
          <cell r="Q139" t="str">
            <v>Прочие</v>
          </cell>
        </row>
        <row r="140">
          <cell r="Q140" t="str">
            <v>Прочие</v>
          </cell>
        </row>
        <row r="141">
          <cell r="Q141" t="str">
            <v>Прочие</v>
          </cell>
        </row>
        <row r="142">
          <cell r="Q142" t="str">
            <v>Прочие</v>
          </cell>
        </row>
        <row r="143">
          <cell r="Q143" t="str">
            <v>Прочие</v>
          </cell>
        </row>
        <row r="144">
          <cell r="Q144" t="str">
            <v>Прочие</v>
          </cell>
        </row>
        <row r="145">
          <cell r="Q145" t="str">
            <v>прочие</v>
          </cell>
        </row>
        <row r="146">
          <cell r="Q146" t="str">
            <v>Прочие</v>
          </cell>
        </row>
        <row r="147">
          <cell r="Q147" t="str">
            <v>Прочие</v>
          </cell>
        </row>
        <row r="148">
          <cell r="Q148" t="str">
            <v>Прочие</v>
          </cell>
        </row>
        <row r="149">
          <cell r="Q149" t="str">
            <v>Прочие</v>
          </cell>
        </row>
        <row r="150">
          <cell r="Q150" t="str">
            <v>Прочие</v>
          </cell>
        </row>
        <row r="151">
          <cell r="Q151" t="str">
            <v>Прочие</v>
          </cell>
        </row>
        <row r="152">
          <cell r="Q152" t="str">
            <v>Прочие</v>
          </cell>
        </row>
        <row r="153">
          <cell r="Q153" t="str">
            <v>Прочие</v>
          </cell>
        </row>
        <row r="154">
          <cell r="Q154" t="str">
            <v>Прочие</v>
          </cell>
        </row>
        <row r="155">
          <cell r="Q155" t="str">
            <v>Прочие</v>
          </cell>
        </row>
        <row r="156">
          <cell r="Q156" t="str">
            <v>Прочие</v>
          </cell>
        </row>
        <row r="157">
          <cell r="Q157" t="str">
            <v>Прочие</v>
          </cell>
        </row>
        <row r="158">
          <cell r="Q158" t="str">
            <v>Прочие</v>
          </cell>
        </row>
        <row r="159">
          <cell r="Q159" t="str">
            <v>Прочие</v>
          </cell>
        </row>
        <row r="160">
          <cell r="Q160" t="str">
            <v>Прочие</v>
          </cell>
        </row>
        <row r="161">
          <cell r="Q161" t="str">
            <v>Прочие</v>
          </cell>
        </row>
        <row r="162">
          <cell r="Q162" t="str">
            <v>Прочие</v>
          </cell>
        </row>
        <row r="163">
          <cell r="Q163" t="str">
            <v>Прочие</v>
          </cell>
        </row>
        <row r="164">
          <cell r="Q164" t="str">
            <v>Прочие</v>
          </cell>
        </row>
        <row r="165">
          <cell r="Q165" t="str">
            <v>Прочие</v>
          </cell>
        </row>
        <row r="166">
          <cell r="Q166" t="str">
            <v>ТСЖ</v>
          </cell>
        </row>
        <row r="167">
          <cell r="Q167" t="str">
            <v>ТСЖ</v>
          </cell>
        </row>
        <row r="168">
          <cell r="Q168" t="str">
            <v>ТСЖ</v>
          </cell>
        </row>
        <row r="169">
          <cell r="Q169" t="str">
            <v>ТСЖ</v>
          </cell>
        </row>
        <row r="170">
          <cell r="Q170" t="str">
            <v>ТСЖ</v>
          </cell>
        </row>
        <row r="171">
          <cell r="Q171" t="str">
            <v>ТСЖ</v>
          </cell>
        </row>
        <row r="172">
          <cell r="Q172" t="str">
            <v>ТСЖ</v>
          </cell>
        </row>
        <row r="173">
          <cell r="Q173" t="str">
            <v>УК</v>
          </cell>
        </row>
        <row r="174">
          <cell r="Q174" t="str">
            <v>УК</v>
          </cell>
        </row>
        <row r="175">
          <cell r="Q175" t="str">
            <v>УК</v>
          </cell>
        </row>
        <row r="176">
          <cell r="Q176" t="str">
            <v>УК</v>
          </cell>
        </row>
        <row r="177">
          <cell r="Q177" t="str">
            <v>УК</v>
          </cell>
        </row>
        <row r="178">
          <cell r="Q178" t="str">
            <v>УК</v>
          </cell>
        </row>
        <row r="179">
          <cell r="Q179" t="str">
            <v>УК</v>
          </cell>
        </row>
        <row r="180">
          <cell r="Q180" t="str">
            <v>УК</v>
          </cell>
        </row>
        <row r="181">
          <cell r="Q181" t="str">
            <v>прочие</v>
          </cell>
        </row>
        <row r="182">
          <cell r="Q182" t="str">
            <v>промышленность</v>
          </cell>
        </row>
        <row r="183">
          <cell r="Q183" t="str">
            <v>промышленность</v>
          </cell>
        </row>
        <row r="184">
          <cell r="Q184" t="str">
            <v>промышленность</v>
          </cell>
        </row>
        <row r="185">
          <cell r="Q185" t="str">
            <v>прочие</v>
          </cell>
        </row>
        <row r="186">
          <cell r="Q186" t="str">
            <v>прочие</v>
          </cell>
        </row>
        <row r="187">
          <cell r="Q187" t="str">
            <v>прочие</v>
          </cell>
        </row>
        <row r="188">
          <cell r="Q188" t="str">
            <v>промышленность</v>
          </cell>
        </row>
        <row r="189">
          <cell r="Q189" t="str">
            <v>прочие</v>
          </cell>
        </row>
        <row r="190">
          <cell r="Q190" t="str">
            <v>прочие</v>
          </cell>
        </row>
        <row r="191">
          <cell r="Q191" t="str">
            <v>прочие</v>
          </cell>
        </row>
        <row r="192">
          <cell r="Q192" t="str">
            <v>прочие</v>
          </cell>
        </row>
        <row r="193">
          <cell r="Q193" t="str">
            <v>прочие</v>
          </cell>
        </row>
        <row r="194">
          <cell r="Q194" t="str">
            <v>прочие</v>
          </cell>
        </row>
        <row r="195">
          <cell r="Q195" t="str">
            <v>прочие</v>
          </cell>
        </row>
        <row r="196">
          <cell r="Q196" t="str">
            <v>прочие</v>
          </cell>
        </row>
        <row r="197">
          <cell r="Q197" t="str">
            <v>прочие</v>
          </cell>
        </row>
        <row r="198">
          <cell r="Q198" t="str">
            <v>прочие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рамма ТОиР"/>
      <sheetName val="Тех.лист"/>
    </sheetNames>
    <sheetDataSet>
      <sheetData sheetId="0"/>
      <sheetData sheetId="1">
        <row r="5">
          <cell r="C5" t="str">
            <v>ЧТЭЦ-1</v>
          </cell>
          <cell r="F5" t="str">
            <v>№1</v>
          </cell>
        </row>
        <row r="6">
          <cell r="C6" t="str">
            <v>ЧТЭЦ-1 ГТУ</v>
          </cell>
          <cell r="F6" t="str">
            <v>№2</v>
          </cell>
        </row>
        <row r="7">
          <cell r="C7" t="str">
            <v>ЧТЭЦ-1 ПГУ</v>
          </cell>
          <cell r="F7" t="str">
            <v>№3</v>
          </cell>
        </row>
        <row r="8">
          <cell r="C8" t="str">
            <v>ЧТЭЦ-2</v>
          </cell>
          <cell r="F8" t="str">
            <v>№4</v>
          </cell>
        </row>
        <row r="9">
          <cell r="C9" t="str">
            <v>ЧТЭЦ-3</v>
          </cell>
          <cell r="F9" t="str">
            <v>№5</v>
          </cell>
        </row>
        <row r="10">
          <cell r="C10" t="str">
            <v>ЧТЭЦ-3 Новая мощность</v>
          </cell>
          <cell r="F10" t="str">
            <v>№6</v>
          </cell>
        </row>
        <row r="11">
          <cell r="C11" t="str">
            <v>ЧГРЭС</v>
          </cell>
          <cell r="F11" t="str">
            <v>№7</v>
          </cell>
        </row>
        <row r="12">
          <cell r="C12" t="str">
            <v>ЧГРЭС Новая мощность</v>
          </cell>
          <cell r="F12" t="str">
            <v>№8</v>
          </cell>
        </row>
        <row r="13">
          <cell r="C13" t="str">
            <v>АТЭЦ</v>
          </cell>
          <cell r="F13" t="str">
            <v>№9</v>
          </cell>
        </row>
        <row r="14">
          <cell r="C14" t="str">
            <v>ТобТЭЦ</v>
          </cell>
          <cell r="F14" t="str">
            <v>№10</v>
          </cell>
        </row>
        <row r="15">
          <cell r="C15" t="str">
            <v>ТобТЭЦ Новая мощность</v>
          </cell>
          <cell r="F15" t="str">
            <v>№11</v>
          </cell>
        </row>
        <row r="16">
          <cell r="C16" t="str">
            <v>ТТЭЦ-1</v>
          </cell>
          <cell r="F16" t="str">
            <v>№12</v>
          </cell>
        </row>
        <row r="17">
          <cell r="C17" t="str">
            <v>ТТЭЦ-1 блок 2</v>
          </cell>
          <cell r="F17" t="str">
            <v>№13</v>
          </cell>
        </row>
        <row r="18">
          <cell r="C18" t="str">
            <v>ТТЭЦ-2</v>
          </cell>
          <cell r="F18" t="str">
            <v>№14</v>
          </cell>
        </row>
        <row r="19">
          <cell r="C19" t="str">
            <v>НГРЭС блок 1</v>
          </cell>
        </row>
        <row r="20">
          <cell r="C20" t="str">
            <v>НГРЭС блок 2</v>
          </cell>
        </row>
        <row r="21">
          <cell r="C21" t="str">
            <v>НГРЭС блок 3</v>
          </cell>
        </row>
        <row r="22">
          <cell r="C22" t="str">
            <v>ЧЭР</v>
          </cell>
        </row>
        <row r="23">
          <cell r="C23" t="str">
            <v>ИА ТД</v>
          </cell>
        </row>
        <row r="24">
          <cell r="C24" t="str">
            <v>ИА УТСК</v>
          </cell>
        </row>
        <row r="25">
          <cell r="C25" t="str">
            <v>УТСК ЧТС</v>
          </cell>
        </row>
        <row r="26">
          <cell r="C26" t="str">
            <v>УТСК ТТС</v>
          </cell>
        </row>
      </sheetData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ярлык_Инвестиции"/>
      <sheetName val="ярлыкЧТС"/>
      <sheetName val="ярлыкТТС"/>
      <sheetName val="ярлыкСТС"/>
      <sheetName val="ярлыкИА"/>
      <sheetName val="Неотфактуровка"/>
      <sheetName val="Калькуляция"/>
      <sheetName val="статьи"/>
      <sheetName val="Справочник МВЗ ЧТС"/>
      <sheetName val="Справочник МВЗ ТТС"/>
      <sheetName val="Справочник МВЗ СТС"/>
      <sheetName val="Справочник МВЗ ИА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2015 г Гкал"/>
      <sheetName val="2015 г т"/>
      <sheetName val="Хоз.нужды"/>
      <sheetName val="ГВС"/>
      <sheetName val="01-06_оборотка "/>
      <sheetName val="ТобК"/>
      <sheetName val="ТюмК (Ф)"/>
      <sheetName val="Сверка_01-06_по видам деятельно"/>
      <sheetName val="Shabl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>автотранспорт(непроизводственный)</v>
          </cell>
        </row>
        <row r="3">
          <cell r="A3" t="str">
            <v>агентское вознаграждение по продаже т/энергии физлицам</v>
          </cell>
        </row>
        <row r="4">
          <cell r="A4" t="str">
            <v>азот</v>
          </cell>
        </row>
        <row r="5">
          <cell r="A5" t="str">
            <v>амортизация вычислительной техники</v>
          </cell>
        </row>
        <row r="6">
          <cell r="A6" t="str">
            <v>амортизация зданий и сооружений</v>
          </cell>
        </row>
        <row r="7">
          <cell r="A7" t="str">
            <v>амортизация измерительных и регулирующих приборов и устойств</v>
          </cell>
        </row>
        <row r="8">
          <cell r="A8" t="str">
            <v>амортизация многолетних насаждений</v>
          </cell>
        </row>
        <row r="9">
          <cell r="A9" t="str">
            <v>амортизация передаточных устройств</v>
          </cell>
        </row>
        <row r="10">
          <cell r="A10" t="str">
            <v>амортизация прочая</v>
          </cell>
        </row>
        <row r="11">
          <cell r="A11" t="str">
            <v>амортизация прочая непроизводственного назначения</v>
          </cell>
        </row>
        <row r="12">
          <cell r="A12" t="str">
            <v>амортизация прочего хозяйственного инвентаря, инструментов</v>
          </cell>
        </row>
        <row r="13">
          <cell r="A13" t="str">
            <v>амортизация прочих машины и оборудование</v>
          </cell>
        </row>
        <row r="14">
          <cell r="A14" t="str">
            <v>амортизация рабочих машин и оборудования</v>
          </cell>
        </row>
        <row r="15">
          <cell r="A15" t="str">
            <v>амортизация силовых машин и оборудования</v>
          </cell>
        </row>
        <row r="16">
          <cell r="A16" t="str">
            <v>амортизация транспорта</v>
          </cell>
        </row>
        <row r="17">
          <cell r="A17" t="str">
            <v>аренда оборудования, транспорта</v>
          </cell>
        </row>
        <row r="18">
          <cell r="A18" t="str">
            <v>аренда помещений</v>
          </cell>
        </row>
        <row r="19">
          <cell r="A19" t="str">
            <v>аренда сооружений</v>
          </cell>
        </row>
        <row r="20">
          <cell r="A20" t="str">
            <v>арендная плата за землю</v>
          </cell>
        </row>
        <row r="21">
          <cell r="A21" t="str">
            <v>аттестация рабочих мест</v>
          </cell>
        </row>
        <row r="22">
          <cell r="A22" t="str">
            <v>аудиторские услуги</v>
          </cell>
        </row>
        <row r="23">
          <cell r="A23" t="str">
            <v>вода для охлаждения насосов</v>
          </cell>
        </row>
        <row r="24">
          <cell r="A24" t="str">
            <v>вода на технологические нужды</v>
          </cell>
        </row>
        <row r="25">
          <cell r="A25" t="str">
            <v>вода на хозяйственные нужды</v>
          </cell>
        </row>
        <row r="26">
          <cell r="A26" t="str">
            <v>воздух</v>
          </cell>
        </row>
        <row r="27">
          <cell r="A27" t="str">
            <v>вывоз и утилизация мусора</v>
          </cell>
        </row>
        <row r="28">
          <cell r="A28" t="str">
            <v xml:space="preserve">выплата по договорам гпх </v>
          </cell>
        </row>
        <row r="29">
          <cell r="A29" t="str">
            <v>выходное пособие при прекращении трудового договор</v>
          </cell>
        </row>
        <row r="30">
          <cell r="A30" t="str">
            <v>государственная пошлина</v>
          </cell>
        </row>
        <row r="31">
          <cell r="A31" t="str">
            <v>добровольное медицинское страхование</v>
          </cell>
        </row>
        <row r="32">
          <cell r="A32" t="str">
            <v>другие прочие производственные услуги</v>
          </cell>
        </row>
        <row r="33">
          <cell r="A33" t="str">
            <v>запасные части</v>
          </cell>
        </row>
        <row r="34">
          <cell r="A34" t="str">
            <v>Запасные части давальческое</v>
          </cell>
        </row>
        <row r="35">
          <cell r="A35" t="str">
            <v>запасные части транспортных средств</v>
          </cell>
        </row>
        <row r="36">
          <cell r="A36" t="str">
            <v>изоляционные материалы</v>
          </cell>
        </row>
        <row r="37">
          <cell r="A37" t="str">
            <v>инвентарь и хозяйственные принадлежности</v>
          </cell>
        </row>
        <row r="38">
          <cell r="A38" t="str">
            <v>испытания опыты исследования</v>
          </cell>
        </row>
        <row r="39">
          <cell r="A39" t="str">
            <v>кабельная продукция</v>
          </cell>
        </row>
        <row r="40">
          <cell r="A40" t="str">
            <v>канцелярские товары</v>
          </cell>
        </row>
        <row r="41">
          <cell r="A41" t="str">
            <v>командировочные: квартирные</v>
          </cell>
        </row>
        <row r="42">
          <cell r="A42" t="str">
            <v>командировочные: проездные</v>
          </cell>
        </row>
        <row r="43">
          <cell r="A43" t="str">
            <v xml:space="preserve">командировочные: проездные при разъездном  характере работы </v>
          </cell>
        </row>
        <row r="44">
          <cell r="A44" t="str">
            <v>командировочные: суточные в пределах нормы</v>
          </cell>
        </row>
        <row r="45">
          <cell r="A45" t="str">
            <v xml:space="preserve">командировочные: суточные в пределах нормы при разъездном  характере работы </v>
          </cell>
        </row>
        <row r="46">
          <cell r="A46" t="str">
            <v>командировочные: суточные сверх нормы</v>
          </cell>
        </row>
        <row r="47">
          <cell r="A47" t="str">
            <v>компенсация женщинам, находящимся в частично оплачиваемом отпуске</v>
          </cell>
        </row>
        <row r="48">
          <cell r="A48" t="str">
            <v>компенсация за использование личного автотранспорт в пределах нормы</v>
          </cell>
        </row>
        <row r="49">
          <cell r="A49" t="str">
            <v>компьютерное и оборудование связи &lt; 40000</v>
          </cell>
        </row>
        <row r="50">
          <cell r="A50" t="str">
            <v>консультационные услуги</v>
          </cell>
        </row>
        <row r="51">
          <cell r="A51" t="str">
            <v>лицензирование програмного обеспечения</v>
          </cell>
        </row>
        <row r="52">
          <cell r="A52" t="str">
            <v>лицензирование: затраты на обслуживание лицензий по программному обеспечению</v>
          </cell>
        </row>
        <row r="53">
          <cell r="A53" t="str">
            <v>лицензирование: обслуживание лицензий</v>
          </cell>
        </row>
        <row r="54">
          <cell r="A54" t="str">
            <v>лицензирование: получение лицензий</v>
          </cell>
        </row>
        <row r="55">
          <cell r="A55" t="str">
            <v>лицензирование: получение лицензий в области  природоохранной деятельности</v>
          </cell>
        </row>
        <row r="56">
          <cell r="A56" t="str">
            <v>лицензирование: получение сертификатов, рег.свид.</v>
          </cell>
        </row>
        <row r="57">
          <cell r="A57" t="str">
            <v>льготный проезд работника к месту отдыха</v>
          </cell>
        </row>
        <row r="58">
          <cell r="A58" t="str">
            <v>льготный проезд работника к месту учебы</v>
          </cell>
        </row>
        <row r="59">
          <cell r="A59" t="str">
            <v>медикаменты</v>
          </cell>
        </row>
        <row r="60">
          <cell r="A60" t="str">
            <v>мероприятия по улучшению условий труда</v>
          </cell>
        </row>
        <row r="61">
          <cell r="A61" t="str">
            <v>металл</v>
          </cell>
        </row>
        <row r="62">
          <cell r="A62" t="str">
            <v>металл давальческое</v>
          </cell>
        </row>
        <row r="63">
          <cell r="A63" t="str">
            <v>метрологические услуги</v>
          </cell>
        </row>
        <row r="64">
          <cell r="A64" t="str">
            <v>налог на землю</v>
          </cell>
        </row>
        <row r="65">
          <cell r="A65" t="str">
            <v>налог на имущество</v>
          </cell>
        </row>
        <row r="66">
          <cell r="A66" t="str">
            <v>невозмещаемый ндс</v>
          </cell>
        </row>
        <row r="67">
          <cell r="A67" t="str">
            <v>нотариальные услуги в пределах нормы</v>
          </cell>
        </row>
        <row r="68">
          <cell r="A68" t="str">
            <v>обслуживание наружных осветительных установок</v>
          </cell>
        </row>
        <row r="69">
          <cell r="A69" t="str">
            <v>обслуживание охранной сигнализации</v>
          </cell>
        </row>
        <row r="70">
          <cell r="A70" t="str">
            <v>обслуживание пожарной сигнализации</v>
          </cell>
        </row>
        <row r="71">
          <cell r="A71" t="str">
            <v>обязательное страхование гражданской ответственности владельцев опасных производственных объектов</v>
          </cell>
        </row>
        <row r="72">
          <cell r="A72" t="str">
            <v>обязательное страхование гражданской ответственности владельцев транспортных средств</v>
          </cell>
        </row>
        <row r="73">
          <cell r="A73" t="str">
            <v>оплата больничных листов (первые 2 дня нетрудоспособности)</v>
          </cell>
        </row>
        <row r="74">
          <cell r="A74" t="str">
            <v>плата за ползование водными объектами</v>
          </cell>
        </row>
        <row r="75">
          <cell r="A75" t="str">
            <v>плата за предельно допустимые выбросы загрязняющих веществ (в пределах норм)</v>
          </cell>
        </row>
        <row r="76">
          <cell r="A76" t="str">
            <v>плата за предельно допустимые выбросы загрязняющих веществ(сверх нормы)</v>
          </cell>
        </row>
        <row r="77">
          <cell r="A77" t="str">
            <v>плата за регистрацию земли</v>
          </cell>
        </row>
        <row r="78">
          <cell r="A78" t="str">
            <v>подписка, приобретение бланков</v>
          </cell>
        </row>
        <row r="79">
          <cell r="A79" t="str">
            <v>подъемные в пределах нормы</v>
          </cell>
        </row>
        <row r="80">
          <cell r="A80" t="str">
            <v>Покупка обессоленной воды</v>
          </cell>
        </row>
        <row r="81">
          <cell r="A81" t="str">
            <v>Покупка ХОВ от ТЭЦ</v>
          </cell>
        </row>
        <row r="82">
          <cell r="A82" t="str">
            <v>Покупка ХОВ от муниципальных котельных</v>
          </cell>
        </row>
        <row r="83">
          <cell r="A83" t="str">
            <v>Покупн.тепло(вода)с ТЭЦ, ГРЭС для прод.с маг. сет.</v>
          </cell>
        </row>
        <row r="84">
          <cell r="A84" t="str">
            <v>Покупное тепло (вода) от мун. котельных для насел.</v>
          </cell>
        </row>
        <row r="85">
          <cell r="A85" t="str">
            <v>Покупное тепло (вода) от мун. котельных для прочих</v>
          </cell>
        </row>
        <row r="86">
          <cell r="A86" t="str">
            <v>Покупное тепло (пар острый)</v>
          </cell>
        </row>
        <row r="87">
          <cell r="A87" t="str">
            <v>Покупное тепло(вода) с ведомственных котельных</v>
          </cell>
        </row>
        <row r="88">
          <cell r="A88" t="str">
            <v>Покупное тепло(вода) с ТЭЦ, ГРЭС</v>
          </cell>
        </row>
        <row r="89">
          <cell r="A89" t="str">
            <v>Покупное тепло(вода) с ТЭЦ, ГРЭС для прод. с колл.</v>
          </cell>
        </row>
        <row r="90">
          <cell r="A90" t="str">
            <v>Покупное тепло(пар отборный)</v>
          </cell>
        </row>
        <row r="91">
          <cell r="A91" t="str">
            <v>представительские расходы в пределах нормы</v>
          </cell>
        </row>
        <row r="92">
          <cell r="A92" t="str">
            <v>представительские расходы свех нормы</v>
          </cell>
        </row>
        <row r="93">
          <cell r="A93" t="str">
            <v>проездные билеты для работников</v>
          </cell>
        </row>
        <row r="94">
          <cell r="A94" t="str">
            <v>промышленная безопасность</v>
          </cell>
        </row>
        <row r="95">
          <cell r="A95" t="str">
            <v>прочая связь (голос)</v>
          </cell>
        </row>
        <row r="96">
          <cell r="A96" t="str">
            <v>прочая связь (передача данных)</v>
          </cell>
        </row>
        <row r="97">
          <cell r="A97" t="str">
            <v xml:space="preserve">прочее агентское вознаграждение </v>
          </cell>
        </row>
        <row r="98">
          <cell r="A98" t="str">
            <v>прочие it материалы</v>
          </cell>
        </row>
        <row r="99">
          <cell r="A99" t="str">
            <v>Прочие виды страхования</v>
          </cell>
        </row>
        <row r="100">
          <cell r="A100" t="str">
            <v>прочие затраты нут и тб</v>
          </cell>
        </row>
        <row r="101">
          <cell r="A101" t="str">
            <v>прочие материалы</v>
          </cell>
        </row>
        <row r="102">
          <cell r="A102" t="str">
            <v>прочие материалы давальческое</v>
          </cell>
        </row>
        <row r="103">
          <cell r="A103" t="str">
            <v>прочие материалы здравоохранения и безопасности</v>
          </cell>
        </row>
        <row r="104">
          <cell r="A104" t="str">
            <v>прочие материалы транспортных средств</v>
          </cell>
        </row>
        <row r="105">
          <cell r="A105" t="str">
            <v xml:space="preserve">прочие обязательные платежи </v>
          </cell>
        </row>
        <row r="106">
          <cell r="A106" t="str">
            <v>прочие работы и услуги сторонних организаций</v>
          </cell>
        </row>
        <row r="107">
          <cell r="A107" t="str">
            <v>Прочие расходы</v>
          </cell>
        </row>
        <row r="108">
          <cell r="A108" t="str">
            <v xml:space="preserve">прочие расходы - корпоративные расходы </v>
          </cell>
        </row>
        <row r="109">
          <cell r="A109" t="str">
            <v>прочие расходы возмещение убытка</v>
          </cell>
        </row>
        <row r="110">
          <cell r="A110" t="str">
            <v>прочие расходы -вознаграждение членам совета директоров</v>
          </cell>
        </row>
        <row r="111">
          <cell r="A111" t="str">
            <v xml:space="preserve">прочие расходы -выплаты не предусмотренные кол.договором </v>
          </cell>
        </row>
        <row r="112">
          <cell r="A112" t="str">
            <v xml:space="preserve">прочие расходы -выплаты предусмотренные кол.договором </v>
          </cell>
        </row>
        <row r="113">
          <cell r="A113" t="str">
            <v>прочие расходы -госпошлина</v>
          </cell>
        </row>
        <row r="114">
          <cell r="A114" t="str">
            <v>прочие расходы -консультационные услуги</v>
          </cell>
        </row>
        <row r="115">
          <cell r="A115" t="str">
            <v xml:space="preserve">прочие расходы ликвидация ос - остаточная стоимость списанных зданий сооружений и передаточных устройств </v>
          </cell>
        </row>
        <row r="116">
          <cell r="A116" t="str">
            <v>прочие расходы -на мероприятия культ-просвет характера</v>
          </cell>
        </row>
        <row r="117">
          <cell r="A117" t="str">
            <v>прочие расходы -на осуществление спортивных мероприятий</v>
          </cell>
        </row>
        <row r="118">
          <cell r="A118" t="str">
            <v>прочие расходы на формирование резерва по предстоящим расходам, связанных с судебными исками</v>
          </cell>
        </row>
        <row r="119">
          <cell r="A119" t="str">
            <v>прочие расходы от реализации имуществ. прав не являющимися нма.</v>
          </cell>
        </row>
        <row r="120">
          <cell r="A120" t="str">
            <v>прочие расходы от реализации металлолома</v>
          </cell>
        </row>
        <row r="121">
          <cell r="A121" t="str">
            <v>прочие расходы от реализации мпз</v>
          </cell>
        </row>
        <row r="122">
          <cell r="A122" t="str">
            <v>прочие расходы от реализации ос, кроме квартир</v>
          </cell>
        </row>
        <row r="123">
          <cell r="A123" t="str">
            <v>прочие расходы -пени , неустойки, признанные добровольно по договорам и по решению суда, не учитываемые в ну</v>
          </cell>
        </row>
        <row r="124">
          <cell r="A124" t="str">
            <v>прочие расходы -пени , неустойки, признанные добровольно по договорам и по решению суда, учитываемые в ну</v>
          </cell>
        </row>
        <row r="125">
          <cell r="A125" t="str">
            <v>прочие расходы по списанию дебиторской задолженности</v>
          </cell>
        </row>
        <row r="126">
          <cell r="A126" t="str">
            <v>прочие расходы резерв под снижение стоимости мц</v>
          </cell>
        </row>
        <row r="127">
          <cell r="A127" t="str">
            <v>прочие расходы -стоимость ликвидации мпз</v>
          </cell>
        </row>
        <row r="128">
          <cell r="A128" t="str">
            <v>прочие расходы стоимость реализованной спецодежды</v>
          </cell>
        </row>
        <row r="129">
          <cell r="A129" t="str">
            <v>прочие расходы -судебные издержки по арбитражному суду принимаемые ну</v>
          </cell>
        </row>
        <row r="130">
          <cell r="A130" t="str">
            <v>прочие расходы -судебные издержки прочие</v>
          </cell>
        </row>
        <row r="131">
          <cell r="A131" t="str">
            <v>прочие расходы услуги банков в производственных целях</v>
          </cell>
        </row>
        <row r="132">
          <cell r="A132" t="str">
            <v>прочие расходы услуги банков прочие</v>
          </cell>
        </row>
        <row r="133">
          <cell r="A133" t="str">
            <v>прочие расходы хищения, недостачи (учитываемые в ну)</v>
          </cell>
        </row>
        <row r="134">
          <cell r="A134" t="str">
            <v>прочие расходы хищения, недостачи не учитываемые в ну</v>
          </cell>
        </row>
        <row r="135">
          <cell r="A135" t="str">
            <v>прочие расходы -штрафы не учитываемые в ну</v>
          </cell>
        </row>
        <row r="136">
          <cell r="A136" t="str">
            <v>прочие расходы -штрафы учитываемые в ну</v>
          </cell>
        </row>
        <row r="137">
          <cell r="A137" t="str">
            <v>прочие услуги здравоохранения и безопасности</v>
          </cell>
        </row>
        <row r="138">
          <cell r="A138" t="str">
            <v>прочие услуги информационного характера</v>
          </cell>
        </row>
        <row r="139">
          <cell r="A139" t="str">
            <v>прочие услуги сторонних огранизаций</v>
          </cell>
        </row>
        <row r="140">
          <cell r="A140" t="str">
            <v>ПрочиеРасхКомандировочнРасходыНепроизводствХаракте</v>
          </cell>
        </row>
        <row r="141">
          <cell r="A141" t="str">
            <v>ПрочиеРасходы Затраты на обслуживание ценных бумаг</v>
          </cell>
        </row>
        <row r="142">
          <cell r="A142" t="str">
            <v>прочиерасходыликвидацияос - остаточная стоимость списанных ос машин и оборудования</v>
          </cell>
        </row>
        <row r="143">
          <cell r="A143" t="str">
            <v>пуско наладочные работы под нагрузкой</v>
          </cell>
        </row>
        <row r="144">
          <cell r="A144" t="str">
            <v>Рас.прош.лет-переп.(прод.)т/э в воде проч.мун.кот.</v>
          </cell>
        </row>
        <row r="145">
          <cell r="A145" t="str">
            <v>Рас.прош.лет-переп.(прод.)т/э в воде сет.ОАО УТСК</v>
          </cell>
        </row>
        <row r="146">
          <cell r="A146" t="str">
            <v>Рас.прош.лет-переп.(прод.)т/э в остр. паре с кол.</v>
          </cell>
        </row>
        <row r="147">
          <cell r="A147" t="str">
            <v>Рас.прош.лет-переп.(прод.)т/э в отб. паре с кол.</v>
          </cell>
        </row>
        <row r="148">
          <cell r="A148" t="str">
            <v>Рас.прош.лет-перепр.(прод.)т/э в воде нас.вед.кот.</v>
          </cell>
        </row>
        <row r="149">
          <cell r="A149" t="str">
            <v>Рас.прош.лет-перепр.(прод.)т/э в воде нас.мун.кот.</v>
          </cell>
        </row>
        <row r="150">
          <cell r="A150" t="str">
            <v>Расх.прош.лет - Поддержание резервной тепл. мощн.</v>
          </cell>
        </row>
        <row r="151">
          <cell r="A151" t="str">
            <v>Расх.прош.лет-Перед.т/э.по МагСет</v>
          </cell>
        </row>
        <row r="152">
          <cell r="A152" t="str">
            <v>Расх.прош.лет-перепр.(прод.)т/э в воде расп.сет.</v>
          </cell>
        </row>
        <row r="153">
          <cell r="A153" t="str">
            <v>Расх.прош.лет-Перепр.теплонос.(обес. вода)</v>
          </cell>
        </row>
        <row r="154">
          <cell r="A154" t="str">
            <v>Расх.прош.лет-Перепр.теплонос.(ХОВ) от мун. котел.</v>
          </cell>
        </row>
        <row r="155">
          <cell r="A155" t="str">
            <v>Расх.прош.лет-Перепр.теплонос.(ХОВ) от ТЭЦ</v>
          </cell>
        </row>
        <row r="156">
          <cell r="A156" t="str">
            <v>Расх.прошл.лет - перепр. (прод.)т/э в воде с кол.</v>
          </cell>
        </row>
        <row r="157">
          <cell r="A157" t="str">
            <v>Расх.прошл.лет - Теплонос.(обес. вода) - соб.пр-во</v>
          </cell>
        </row>
        <row r="158">
          <cell r="A158" t="str">
            <v>Расх.прошл.лет - Теплонос.(ХОВ) - соб.пр-во</v>
          </cell>
        </row>
        <row r="159">
          <cell r="A159" t="str">
            <v>расходные материалы</v>
          </cell>
        </row>
        <row r="160">
          <cell r="A160" t="str">
            <v>расходы на гражданскую оборону</v>
          </cell>
        </row>
        <row r="161">
          <cell r="A161" t="str">
            <v>расходы на негосударственный пенсионный фонд (солидарный счет)</v>
          </cell>
        </row>
        <row r="162">
          <cell r="A162" t="str">
            <v>расходы на обслуживание производственного оборудования</v>
          </cell>
        </row>
        <row r="163">
          <cell r="A163" t="str">
            <v>расходы на подготовку и переподготовку кадров</v>
          </cell>
        </row>
        <row r="164">
          <cell r="A164" t="str">
            <v>расходы на подготовку кадров (семинары, конференции)</v>
          </cell>
        </row>
        <row r="165">
          <cell r="A165" t="str">
            <v>расходы на приобретение програмных продуктов с неустановленным спи</v>
          </cell>
        </row>
        <row r="166">
          <cell r="A166" t="str">
            <v>расходы на приобретение разрешения на земляные работы</v>
          </cell>
        </row>
        <row r="167">
          <cell r="A167" t="str">
            <v>Расходы на услуги по ведению бухгалтерского учета</v>
          </cell>
        </row>
        <row r="168">
          <cell r="A168" t="str">
            <v>Расходы на экологию</v>
          </cell>
        </row>
        <row r="169">
          <cell r="A169" t="str">
            <v>расходы по набору работников</v>
          </cell>
        </row>
        <row r="170">
          <cell r="A170" t="str">
            <v>расходы по оформлению, согласованию документов</v>
          </cell>
        </row>
        <row r="171">
          <cell r="A171" t="str">
            <v>расходы по расчетам по соглашениям</v>
          </cell>
        </row>
        <row r="172">
          <cell r="A172" t="str">
            <v>расходы по реализации права требования по договорам  цессии ( уступки) после  наступления срока платежа</v>
          </cell>
        </row>
        <row r="173">
          <cell r="A173" t="str">
            <v>Расходы прошлых лет - Перепродажа (продажа) ГВС</v>
          </cell>
        </row>
        <row r="174">
          <cell r="A174" t="str">
            <v>Расходы прошлых лет - Продажа теплоносителя (ХОВ)</v>
          </cell>
        </row>
        <row r="175">
          <cell r="A175" t="str">
            <v>Расходы прошлых лет - Тепл. эн. в воде - соб.пр-во</v>
          </cell>
        </row>
        <row r="176">
          <cell r="A176" t="str">
            <v>Расходы прошлых лет - Тепл. эн. в паре - соб.пр-во</v>
          </cell>
        </row>
        <row r="177">
          <cell r="A177" t="str">
            <v>РасходыПрошлыхЛет-Продажа теплоносителя(ОбессВода)</v>
          </cell>
        </row>
        <row r="178">
          <cell r="A178" t="str">
            <v>реклама через сми</v>
          </cell>
        </row>
        <row r="179">
          <cell r="A179" t="str">
            <v>ремонт зданий сооруж услуги (подряд)</v>
          </cell>
        </row>
        <row r="180">
          <cell r="A180" t="str">
            <v>ремонт зданий сооружений материалы подряд</v>
          </cell>
        </row>
        <row r="181">
          <cell r="A181" t="str">
            <v>ремонт оборудования запчасти подряд</v>
          </cell>
        </row>
        <row r="182">
          <cell r="A182" t="str">
            <v>ремонт оборудования услуги подряд</v>
          </cell>
        </row>
        <row r="183">
          <cell r="A183" t="str">
            <v>сервисное обслуживание помещений</v>
          </cell>
        </row>
        <row r="184">
          <cell r="A184" t="str">
            <v>смазочные масла для транспортных средств</v>
          </cell>
        </row>
        <row r="185">
          <cell r="A185" t="str">
            <v>спецодежда спецобувь&lt;года</v>
          </cell>
        </row>
        <row r="186">
          <cell r="A186" t="str">
            <v>спецодежда спецобувь&gt;года</v>
          </cell>
        </row>
        <row r="187">
          <cell r="A187" t="str">
            <v>спецоснастка</v>
          </cell>
        </row>
        <row r="188">
          <cell r="A188" t="str">
            <v>спецпитание</v>
          </cell>
        </row>
        <row r="189">
          <cell r="A189" t="str">
            <v>списание затрат по разработке и внедрению новых ит систем локального назначения с установленным спи</v>
          </cell>
        </row>
        <row r="190">
          <cell r="A190" t="str">
            <v>списание затрат по разработке и внедрению новых ит систем с установленным спи</v>
          </cell>
        </row>
        <row r="191">
          <cell r="A191" t="str">
            <v>списание хозобъеков &lt; 40000</v>
          </cell>
        </row>
        <row r="192">
          <cell r="A192" t="str">
            <v>средства индивидуальной защиты</v>
          </cell>
        </row>
        <row r="193">
          <cell r="A193" t="str">
            <v>стирка спецодежды</v>
          </cell>
        </row>
        <row r="194">
          <cell r="A194" t="str">
            <v>стоки и канализация, водоотведение</v>
          </cell>
        </row>
        <row r="195">
          <cell r="A195" t="str">
            <v>страхование имущества</v>
          </cell>
        </row>
        <row r="196">
          <cell r="A196" t="str">
            <v>страхование от несчастных случаев и болезней</v>
          </cell>
        </row>
        <row r="197">
          <cell r="A197" t="str">
            <v>страхование от несчастных случаев на производстве</v>
          </cell>
        </row>
        <row r="198">
          <cell r="A198" t="str">
            <v>строительные материалы</v>
          </cell>
        </row>
        <row r="199">
          <cell r="A199" t="str">
            <v>строительные материалы давальческое</v>
          </cell>
        </row>
        <row r="200">
          <cell r="A200" t="str">
            <v>т/э на хозяйственные нужды</v>
          </cell>
        </row>
        <row r="201">
          <cell r="A201" t="str">
            <v>тара и тарные материалы</v>
          </cell>
        </row>
        <row r="202">
          <cell r="A202" t="str">
            <v>техобслуживание обслуживание (ТОРО)-услуги(подряд)</v>
          </cell>
        </row>
        <row r="203">
          <cell r="A203" t="str">
            <v>техосмотр техобслуживание а/т</v>
          </cell>
        </row>
        <row r="204">
          <cell r="A204" t="str">
            <v>типографские услуги</v>
          </cell>
        </row>
        <row r="205">
          <cell r="A205" t="str">
            <v>топливо на производство газ</v>
          </cell>
        </row>
        <row r="206">
          <cell r="A206" t="str">
            <v>топливо на производство жидкий газ</v>
          </cell>
        </row>
        <row r="207">
          <cell r="A207" t="str">
            <v>топливо на производство мазут</v>
          </cell>
        </row>
        <row r="208">
          <cell r="A208" t="str">
            <v>топливо на производство прочие виды</v>
          </cell>
        </row>
        <row r="209">
          <cell r="A209" t="str">
            <v>топливо на прочие цели бензин</v>
          </cell>
        </row>
        <row r="210">
          <cell r="A210" t="str">
            <v>топливо на прочие цели мазут</v>
          </cell>
        </row>
        <row r="211">
          <cell r="A211" t="str">
            <v>топливо прочее газ природный</v>
          </cell>
        </row>
        <row r="212">
          <cell r="A212" t="str">
            <v>топливо прочее дизельное топливо</v>
          </cell>
        </row>
        <row r="213">
          <cell r="A213" t="str">
            <v>транспортный налог</v>
          </cell>
        </row>
        <row r="214">
          <cell r="A214" t="str">
            <v>трансформаторные и турбинные масла</v>
          </cell>
        </row>
        <row r="215">
          <cell r="A215" t="str">
            <v>убытки прошлых лет выявленные в отчетном периоде</v>
          </cell>
        </row>
        <row r="216">
          <cell r="A216" t="str">
            <v>услуги автотранспорта на производство</v>
          </cell>
        </row>
        <row r="217">
          <cell r="A217" t="str">
            <v>услуги гражданской обороны</v>
          </cell>
        </row>
        <row r="218">
          <cell r="A218" t="str">
            <v>услуги ж/д транспорта на производство</v>
          </cell>
        </row>
        <row r="219">
          <cell r="A219" t="str">
            <v>услуги здравоохранения</v>
          </cell>
        </row>
        <row r="220">
          <cell r="A220" t="str">
            <v>Услуги здравоохранения (не принимаемые в НУ)</v>
          </cell>
        </row>
        <row r="221">
          <cell r="A221" t="str">
            <v>услуги информационного характера</v>
          </cell>
        </row>
        <row r="222">
          <cell r="A222" t="str">
            <v>услуги контроля, технического освидетельствования и диагностики</v>
          </cell>
        </row>
        <row r="223">
          <cell r="A223" t="str">
            <v>услуги метеосводки</v>
          </cell>
        </row>
        <row r="224">
          <cell r="A224" t="str">
            <v>услуги операторов связи (голос)</v>
          </cell>
        </row>
        <row r="225">
          <cell r="A225" t="str">
            <v>услуги операторов связи (передача данных)</v>
          </cell>
        </row>
        <row r="226">
          <cell r="A226" t="str">
            <v>услуги оценщика</v>
          </cell>
        </row>
        <row r="227">
          <cell r="A227" t="str">
            <v>Услуги по доработке дейтвующего програмного обеспечения</v>
          </cell>
        </row>
        <row r="228">
          <cell r="A228" t="str">
            <v>услуги по доставке и хранению гсм</v>
          </cell>
        </row>
        <row r="229">
          <cell r="A229" t="str">
            <v>услуги по изготовлению табличек, обновлению надписей</v>
          </cell>
        </row>
        <row r="230">
          <cell r="A230" t="str">
            <v>услуги по информационно-технологическому сопровождению  действующего програмного обеспечения</v>
          </cell>
        </row>
        <row r="231">
          <cell r="A231" t="str">
            <v>услуги по обслуживанию оборудования связи</v>
          </cell>
        </row>
        <row r="232">
          <cell r="A232" t="str">
            <v>услуги по обслуживанию орг.техники и копировальной техники</v>
          </cell>
        </row>
        <row r="233">
          <cell r="A233" t="str">
            <v>услуги по обслуживанию серверного оборудования</v>
          </cell>
        </row>
        <row r="234">
          <cell r="A234" t="str">
            <v>услуги по охране имущества</v>
          </cell>
        </row>
        <row r="235">
          <cell r="A235" t="str">
            <v>услуги по передаче т/энергии</v>
          </cell>
        </row>
        <row r="236">
          <cell r="A236" t="str">
            <v>услуги по передаче э/энергии</v>
          </cell>
        </row>
        <row r="237">
          <cell r="A237" t="str">
            <v>услуги по предоставлению персонала</v>
          </cell>
        </row>
        <row r="238">
          <cell r="A238" t="str">
            <v>услуги по разработке нормативно-технической документации</v>
          </cell>
        </row>
        <row r="239">
          <cell r="A239" t="str">
            <v>Услуги по регистрации имущества</v>
          </cell>
        </row>
        <row r="240">
          <cell r="A240" t="str">
            <v>услуги по сбору денежных средств с населения</v>
          </cell>
        </row>
        <row r="241">
          <cell r="A241" t="str">
            <v>услуги по уборке помещений</v>
          </cell>
        </row>
        <row r="242">
          <cell r="A242" t="str">
            <v>услуги почтовые, телеграфные и др.аналогичные услуг</v>
          </cell>
        </row>
        <row r="243">
          <cell r="A243" t="str">
            <v>услуги санэпидемстанций</v>
          </cell>
        </row>
        <row r="244">
          <cell r="A244" t="str">
            <v>услуги связи: междугородняя связь</v>
          </cell>
        </row>
        <row r="245">
          <cell r="A245" t="str">
            <v>услуги связи: сотовая связь</v>
          </cell>
        </row>
        <row r="246">
          <cell r="A246" t="str">
            <v>услуги юридических организаций</v>
          </cell>
        </row>
        <row r="247">
          <cell r="A247" t="str">
            <v>утилизация твердых отходов</v>
          </cell>
        </row>
        <row r="248">
          <cell r="A248" t="str">
            <v>химреагенты</v>
          </cell>
        </row>
        <row r="249">
          <cell r="A249" t="str">
            <v>целевые взносы по пенсионному обеспечению</v>
          </cell>
        </row>
        <row r="250">
          <cell r="A250" t="str">
            <v>Членские взносы</v>
          </cell>
        </row>
        <row r="251">
          <cell r="A251" t="str">
            <v>э/э на тех цели</v>
          </cell>
        </row>
        <row r="252">
          <cell r="A252" t="str">
            <v>э/э на хозяйственные нужды</v>
          </cell>
        </row>
        <row r="253">
          <cell r="A253" t="str">
            <v>эксплуатация то (источник финансирования эксплуатационные затраты)</v>
          </cell>
        </row>
      </sheetData>
      <sheetData sheetId="9">
        <row r="9">
          <cell r="B9" t="str">
            <v>Эксплуатационный район  №1 20</v>
          </cell>
        </row>
        <row r="10">
          <cell r="B10" t="str">
            <v>Эксплуатационный район  №1 25</v>
          </cell>
        </row>
        <row r="11">
          <cell r="B11" t="str">
            <v>Эксплуатационный район  №2 20</v>
          </cell>
        </row>
        <row r="12">
          <cell r="B12" t="str">
            <v>Эксплуатационный район  №2 25</v>
          </cell>
        </row>
        <row r="13">
          <cell r="B13" t="str">
            <v>Эксплуатационный район  №3 20</v>
          </cell>
        </row>
        <row r="14">
          <cell r="B14" t="str">
            <v>Эксплуатационный район  №3 25</v>
          </cell>
        </row>
        <row r="15">
          <cell r="B15" t="str">
            <v>Эксплуатационный район  №4 20</v>
          </cell>
        </row>
        <row r="16">
          <cell r="B16" t="str">
            <v>Эксплуатационный район  №4 25</v>
          </cell>
        </row>
        <row r="17">
          <cell r="B17" t="str">
            <v>Эксплуатационный район  №5 20</v>
          </cell>
        </row>
        <row r="18">
          <cell r="B18" t="str">
            <v>Эксплуатационный район  №5 25</v>
          </cell>
        </row>
        <row r="19">
          <cell r="B19" t="str">
            <v>Служба электрохозяйства 25</v>
          </cell>
        </row>
        <row r="20">
          <cell r="B20" t="str">
            <v>Северо-Западная котельная 20</v>
          </cell>
        </row>
        <row r="21">
          <cell r="B21" t="str">
            <v>Северо-Западная котельная 25</v>
          </cell>
        </row>
        <row r="22">
          <cell r="B22" t="str">
            <v>Северо-Западная котельная ОВ 20</v>
          </cell>
        </row>
        <row r="23">
          <cell r="B23" t="str">
            <v>Северо-Западная котельная ОВ 25</v>
          </cell>
        </row>
        <row r="24">
          <cell r="B24" t="str">
            <v>Юго-Западная котельная 20</v>
          </cell>
        </row>
        <row r="25">
          <cell r="B25" t="str">
            <v>Юго-Западная котельная 25</v>
          </cell>
        </row>
        <row r="26">
          <cell r="B26" t="str">
            <v>Юго-Западная котельная ХОВ 20</v>
          </cell>
        </row>
        <row r="27">
          <cell r="B27" t="str">
            <v>Юго-Западная котельная ХОВ 25</v>
          </cell>
        </row>
        <row r="28">
          <cell r="B28" t="str">
            <v>Оперативно-диспетч служба 25</v>
          </cell>
        </row>
        <row r="29">
          <cell r="B29" t="str">
            <v>Отдел главного механика 25</v>
          </cell>
        </row>
        <row r="30">
          <cell r="B30" t="str">
            <v>Центральная химическая лабооатория 25</v>
          </cell>
        </row>
        <row r="31">
          <cell r="B31" t="str">
            <v>АСУ СДТУ 25</v>
          </cell>
        </row>
        <row r="32">
          <cell r="B32" t="str">
            <v>Служба изм.приб. и автоматики 25</v>
          </cell>
        </row>
        <row r="33">
          <cell r="B33" t="str">
            <v>Служба изм.приб. и автоматики 25 (на 08)</v>
          </cell>
        </row>
        <row r="34">
          <cell r="B34" t="str">
            <v>Руководство</v>
          </cell>
        </row>
        <row r="35">
          <cell r="B35" t="str">
            <v>Отдел материально-технического снабжения</v>
          </cell>
        </row>
        <row r="36">
          <cell r="B36" t="str">
            <v>Отдел планирования и производства ремонт</v>
          </cell>
        </row>
        <row r="37">
          <cell r="B37" t="str">
            <v>Производственно-технический отдел</v>
          </cell>
        </row>
        <row r="38">
          <cell r="B38" t="str">
            <v>СОТиПК</v>
          </cell>
        </row>
        <row r="39">
          <cell r="B39" t="str">
            <v>Планово-экономический отдел</v>
          </cell>
        </row>
        <row r="40">
          <cell r="B40" t="str">
            <v>Отдел бизнес-приложений</v>
          </cell>
        </row>
        <row r="41">
          <cell r="B41" t="str">
            <v>Бухгалтерия</v>
          </cell>
        </row>
        <row r="42">
          <cell r="B42" t="str">
            <v>Отдел кадров</v>
          </cell>
        </row>
        <row r="43">
          <cell r="B43" t="str">
            <v>Хозяйственный отдел</v>
          </cell>
        </row>
        <row r="44">
          <cell r="B44" t="str">
            <v>Юридическая группа</v>
          </cell>
        </row>
        <row r="45">
          <cell r="B45" t="str">
            <v>Сектор продаж</v>
          </cell>
        </row>
        <row r="46">
          <cell r="B46" t="str">
            <v>Ведущий специалист ГО и ЧС, моб.работе</v>
          </cell>
        </row>
        <row r="47">
          <cell r="B47" t="str">
            <v>Отдел анализа и сводной отчетности 26</v>
          </cell>
        </row>
        <row r="48">
          <cell r="B48" t="str">
            <v>Отдел судебной защиты</v>
          </cell>
        </row>
        <row r="49">
          <cell r="B49" t="str">
            <v>Сектор по работе с дебиторской задолж.26</v>
          </cell>
        </row>
        <row r="50">
          <cell r="B50" t="str">
            <v>Отдел капитального строительства</v>
          </cell>
        </row>
        <row r="51">
          <cell r="B51" t="str">
            <v>Инвестиции по проекту кольцевой схемы</v>
          </cell>
        </row>
        <row r="52">
          <cell r="B52" t="str">
            <v>Общие затраты ЧТС 26 счет</v>
          </cell>
        </row>
      </sheetData>
      <sheetData sheetId="10"/>
      <sheetData sheetId="11">
        <row r="8">
          <cell r="B8" t="str">
            <v xml:space="preserve">УЧ1 20 </v>
          </cell>
        </row>
        <row r="9">
          <cell r="B9" t="str">
            <v xml:space="preserve">УЧ1 25 </v>
          </cell>
        </row>
        <row r="10">
          <cell r="B10" t="str">
            <v xml:space="preserve">УЧ2 20 </v>
          </cell>
        </row>
        <row r="11">
          <cell r="B11" t="str">
            <v xml:space="preserve">УЧ2 25 </v>
          </cell>
        </row>
        <row r="12">
          <cell r="B12" t="str">
            <v xml:space="preserve">УЧ2 Химперсонал </v>
          </cell>
        </row>
        <row r="13">
          <cell r="B13" t="str">
            <v xml:space="preserve">УЧ3 20 </v>
          </cell>
        </row>
        <row r="14">
          <cell r="B14" t="str">
            <v xml:space="preserve">УЧ3 25 </v>
          </cell>
        </row>
        <row r="15">
          <cell r="B15" t="str">
            <v xml:space="preserve">ЭУ 20 </v>
          </cell>
        </row>
        <row r="16">
          <cell r="B16" t="str">
            <v xml:space="preserve">ЭУ 25 </v>
          </cell>
        </row>
        <row r="17">
          <cell r="B17" t="str">
            <v xml:space="preserve">КИПиА 20 </v>
          </cell>
        </row>
        <row r="18">
          <cell r="B18" t="str">
            <v xml:space="preserve">КИПиА 25 </v>
          </cell>
        </row>
        <row r="19">
          <cell r="B19" t="str">
            <v xml:space="preserve">Руководство </v>
          </cell>
        </row>
        <row r="20">
          <cell r="B20" t="str">
            <v xml:space="preserve">ОМТС </v>
          </cell>
        </row>
        <row r="21">
          <cell r="B21" t="str">
            <v xml:space="preserve">Специалист АСУ </v>
          </cell>
        </row>
        <row r="22">
          <cell r="B22" t="str">
            <v xml:space="preserve">ПТС </v>
          </cell>
        </row>
        <row r="23">
          <cell r="B23" t="str">
            <v xml:space="preserve">ПЭО </v>
          </cell>
        </row>
        <row r="24">
          <cell r="B24" t="str">
            <v xml:space="preserve">Бухгалтерия </v>
          </cell>
        </row>
        <row r="25">
          <cell r="B25" t="str">
            <v xml:space="preserve">Служба сбыта </v>
          </cell>
        </row>
        <row r="26">
          <cell r="B26" t="str">
            <v xml:space="preserve">Тепловая инспекция </v>
          </cell>
        </row>
        <row r="27">
          <cell r="B27" t="str">
            <v xml:space="preserve">Общие затраты СТС 26 </v>
          </cell>
        </row>
      </sheetData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ВЗ Краткий Тюмень"/>
      <sheetName val="ВИДЫ ДЕЯТЕЛЬНОСТИ"/>
      <sheetName val="СТАТЬИ"/>
      <sheetName val="Справочник для 90,91"/>
      <sheetName val="КОММЕНТАРИИ К СЧЕТАМ"/>
      <sheetName val="Справочник Натур.показатели"/>
      <sheetName val="Расшифровка Сертификация"/>
      <sheetName val="Исходник Нат.показатели"/>
      <sheetName val="Исходник затраты"/>
      <sheetName val="Исходник затраты 91"/>
      <sheetName val="Исходник доходы"/>
      <sheetName val="ТО газопроводов"/>
      <sheetName val="поверка"/>
      <sheetName val="ДДС ПТУ"/>
      <sheetName val="затраты вода и стоки"/>
      <sheetName val="затраты стоки в выгреб"/>
      <sheetName val="затраты вода и стоки УТСК"/>
      <sheetName val="ПП на ГВС"/>
      <sheetName val="затраты электрика 2018 (свод)"/>
      <sheetName val="затраты электрика 2018"/>
      <sheetName val="Электрика УТСК 2018-2020"/>
      <sheetName val=" расчет топлива 2018"/>
      <sheetName val=" топливо по группам 2018"/>
      <sheetName val="БДР ПТУ"/>
      <sheetName val="ведомственные котельные 2018"/>
      <sheetName val=" Произв. баланс тепловой энерги"/>
      <sheetName val=" Произв. баланс теплоносителя"/>
      <sheetName val="Таб.1 Баланс теп.эн.(Тюм) "/>
      <sheetName val="Таб.2 Баланс ХОВ (Тюм) "/>
      <sheetName val="Баланс теп.эн "/>
      <sheetName val="Баланс воды_и_водоотведения "/>
      <sheetName val="Баланс для ГВС (закрыт.)"/>
      <sheetName val="1.Производство "/>
      <sheetName val="2.Реализация"/>
      <sheetName val="3.Топливо "/>
      <sheetName val="ПЗ по электроэнергии"/>
    </sheetNames>
    <sheetDataSet>
      <sheetData sheetId="0">
        <row r="1">
          <cell r="B1" t="str">
            <v>Генеральный директор</v>
          </cell>
          <cell r="C1">
            <v>26</v>
          </cell>
          <cell r="D1">
            <v>26</v>
          </cell>
          <cell r="E1">
            <v>26</v>
          </cell>
        </row>
        <row r="2">
          <cell r="B2" t="str">
            <v>Заместитель директора по техническим вопросам</v>
          </cell>
          <cell r="C2">
            <v>26</v>
          </cell>
          <cell r="D2">
            <v>26</v>
          </cell>
          <cell r="E2">
            <v>26</v>
          </cell>
        </row>
        <row r="3">
          <cell r="B3" t="str">
            <v>Заместитель директора по реализации услуг</v>
          </cell>
          <cell r="C3">
            <v>26</v>
          </cell>
          <cell r="D3">
            <v>26</v>
          </cell>
          <cell r="E3">
            <v>26</v>
          </cell>
        </row>
        <row r="4">
          <cell r="B4" t="str">
            <v>Заместитель директора по экономике и финансам</v>
          </cell>
          <cell r="C4">
            <v>26</v>
          </cell>
          <cell r="D4">
            <v>26</v>
          </cell>
          <cell r="E4">
            <v>26</v>
          </cell>
        </row>
        <row r="5">
          <cell r="B5" t="str">
            <v>Заместитель директора по корпоративным и правовым вопросам</v>
          </cell>
          <cell r="C5">
            <v>26</v>
          </cell>
          <cell r="D5">
            <v>26</v>
          </cell>
          <cell r="E5">
            <v>26</v>
          </cell>
        </row>
        <row r="6">
          <cell r="B6" t="str">
            <v>Заместитель директора по экономической безопасности</v>
          </cell>
          <cell r="C6">
            <v>26</v>
          </cell>
          <cell r="D6">
            <v>26</v>
          </cell>
          <cell r="E6">
            <v>26</v>
          </cell>
        </row>
        <row r="7">
          <cell r="B7" t="str">
            <v>Главный инженер</v>
          </cell>
          <cell r="C7">
            <v>26</v>
          </cell>
          <cell r="D7">
            <v>26</v>
          </cell>
          <cell r="E7">
            <v>26</v>
          </cell>
        </row>
        <row r="8">
          <cell r="B8" t="str">
            <v>Советник директора по связям с органами власти</v>
          </cell>
          <cell r="C8">
            <v>26</v>
          </cell>
          <cell r="D8">
            <v>26</v>
          </cell>
          <cell r="E8">
            <v>26</v>
          </cell>
        </row>
        <row r="9">
          <cell r="B9" t="str">
            <v>Советник директора по региональному развитию</v>
          </cell>
          <cell r="C9">
            <v>26</v>
          </cell>
          <cell r="D9">
            <v>26</v>
          </cell>
          <cell r="E9">
            <v>26</v>
          </cell>
        </row>
        <row r="10">
          <cell r="B10" t="str">
            <v>Советник директора по экономической безопасности</v>
          </cell>
          <cell r="C10">
            <v>26</v>
          </cell>
          <cell r="D10">
            <v>26</v>
          </cell>
          <cell r="E10">
            <v>26</v>
          </cell>
        </row>
        <row r="11">
          <cell r="B11" t="str">
            <v xml:space="preserve">Начальник штаба гражданской обороны </v>
          </cell>
          <cell r="C11">
            <v>26</v>
          </cell>
          <cell r="D11">
            <v>26</v>
          </cell>
          <cell r="E11">
            <v>26</v>
          </cell>
        </row>
        <row r="12">
          <cell r="B12" t="str">
            <v>Пресс-секретарь</v>
          </cell>
          <cell r="C12">
            <v>26</v>
          </cell>
          <cell r="D12">
            <v>26</v>
          </cell>
          <cell r="E12">
            <v>26</v>
          </cell>
        </row>
        <row r="13">
          <cell r="B13" t="str">
            <v>Управление логистики и закупок</v>
          </cell>
          <cell r="C13">
            <v>26</v>
          </cell>
          <cell r="D13">
            <v>26</v>
          </cell>
          <cell r="E13">
            <v>26</v>
          </cell>
        </row>
        <row r="14">
          <cell r="B14" t="str">
            <v>Отдел материально-технического снабжения</v>
          </cell>
          <cell r="C14">
            <v>25</v>
          </cell>
          <cell r="D14" t="str">
            <v>25_общий</v>
          </cell>
          <cell r="E14" t="str">
            <v>25_общий</v>
          </cell>
        </row>
        <row r="15">
          <cell r="B15" t="str">
            <v>Административно-правовое управление</v>
          </cell>
          <cell r="C15">
            <v>26</v>
          </cell>
          <cell r="D15">
            <v>26</v>
          </cell>
          <cell r="E15">
            <v>26</v>
          </cell>
        </row>
        <row r="16">
          <cell r="B16" t="str">
            <v>Юридический отдел</v>
          </cell>
          <cell r="C16">
            <v>26</v>
          </cell>
          <cell r="D16">
            <v>26</v>
          </cell>
          <cell r="E16">
            <v>26</v>
          </cell>
        </row>
        <row r="17">
          <cell r="B17" t="str">
            <v>Отдел имущественных отношений и правовой экспертизы</v>
          </cell>
          <cell r="C17">
            <v>26</v>
          </cell>
          <cell r="D17">
            <v>26</v>
          </cell>
          <cell r="E17">
            <v>26</v>
          </cell>
        </row>
        <row r="18">
          <cell r="B18" t="str">
            <v xml:space="preserve">Отдел кадров </v>
          </cell>
          <cell r="C18">
            <v>26</v>
          </cell>
          <cell r="D18">
            <v>26</v>
          </cell>
          <cell r="E18">
            <v>26</v>
          </cell>
        </row>
        <row r="19">
          <cell r="B19" t="str">
            <v>Отдел делопроизводства</v>
          </cell>
          <cell r="C19">
            <v>26</v>
          </cell>
          <cell r="D19">
            <v>26</v>
          </cell>
          <cell r="E19">
            <v>26</v>
          </cell>
        </row>
        <row r="20">
          <cell r="B20" t="str">
            <v>Отдел обеспечения деятельности</v>
          </cell>
          <cell r="C20">
            <v>26</v>
          </cell>
          <cell r="D20">
            <v>26</v>
          </cell>
          <cell r="E20">
            <v>26</v>
          </cell>
        </row>
        <row r="21">
          <cell r="B21" t="str">
            <v>Корпоративный отдел</v>
          </cell>
          <cell r="C21">
            <v>26</v>
          </cell>
          <cell r="D21">
            <v>26</v>
          </cell>
          <cell r="E21">
            <v>26</v>
          </cell>
        </row>
        <row r="22">
          <cell r="B22" t="str">
            <v>Бухгалтерия</v>
          </cell>
          <cell r="C22">
            <v>26</v>
          </cell>
          <cell r="D22">
            <v>26</v>
          </cell>
          <cell r="E22">
            <v>26</v>
          </cell>
        </row>
        <row r="23">
          <cell r="B23" t="str">
            <v>Отдел экономики</v>
          </cell>
          <cell r="C23">
            <v>26</v>
          </cell>
          <cell r="D23">
            <v>26</v>
          </cell>
          <cell r="E23">
            <v>26</v>
          </cell>
        </row>
        <row r="24">
          <cell r="B24" t="str">
            <v>Отдел тарифообразования</v>
          </cell>
          <cell r="C24">
            <v>26</v>
          </cell>
          <cell r="D24">
            <v>26</v>
          </cell>
          <cell r="E24">
            <v>26</v>
          </cell>
        </row>
        <row r="25">
          <cell r="B25" t="str">
            <v>Казначейство</v>
          </cell>
          <cell r="C25">
            <v>26</v>
          </cell>
          <cell r="D25">
            <v>26</v>
          </cell>
          <cell r="E25">
            <v>26</v>
          </cell>
        </row>
        <row r="26">
          <cell r="B26" t="str">
            <v>Сметный отдел</v>
          </cell>
          <cell r="C26">
            <v>26</v>
          </cell>
          <cell r="D26">
            <v>26</v>
          </cell>
          <cell r="E26">
            <v>26</v>
          </cell>
        </row>
        <row r="27">
          <cell r="B27" t="str">
            <v>Управление сбыта</v>
          </cell>
          <cell r="C27">
            <v>26</v>
          </cell>
          <cell r="D27">
            <v>26</v>
          </cell>
          <cell r="E27">
            <v>26</v>
          </cell>
        </row>
        <row r="28">
          <cell r="B28" t="str">
            <v>Отдел  договорной работы</v>
          </cell>
          <cell r="C28">
            <v>26</v>
          </cell>
          <cell r="D28">
            <v>26</v>
          </cell>
          <cell r="E28">
            <v>26</v>
          </cell>
        </row>
        <row r="29">
          <cell r="B29" t="str">
            <v>Отдел начислений</v>
          </cell>
          <cell r="C29">
            <v>26</v>
          </cell>
          <cell r="D29">
            <v>26</v>
          </cell>
          <cell r="E29">
            <v>26</v>
          </cell>
        </row>
        <row r="30">
          <cell r="B30" t="str">
            <v>Отдел реализации</v>
          </cell>
          <cell r="C30">
            <v>26</v>
          </cell>
          <cell r="D30">
            <v>26</v>
          </cell>
          <cell r="E30">
            <v>26</v>
          </cell>
        </row>
        <row r="31">
          <cell r="B31" t="str">
            <v>Отдел по работе с дебиторской задолженностью</v>
          </cell>
          <cell r="C31">
            <v>26</v>
          </cell>
          <cell r="D31">
            <v>26</v>
          </cell>
          <cell r="E31">
            <v>26</v>
          </cell>
        </row>
        <row r="32">
          <cell r="B32" t="str">
            <v>Оперативно-диспетчерская служба</v>
          </cell>
          <cell r="C32">
            <v>20</v>
          </cell>
          <cell r="D32" t="str">
            <v>20 пе-а МС</v>
          </cell>
          <cell r="E32" t="str">
            <v>передача тепловой энергии и теплоносителя_ 02 МС</v>
          </cell>
        </row>
        <row r="33">
          <cell r="B33" t="str">
            <v>Производственно-техническое управление 26сч.</v>
          </cell>
          <cell r="C33">
            <v>26</v>
          </cell>
          <cell r="D33">
            <v>26</v>
          </cell>
          <cell r="E33">
            <v>26</v>
          </cell>
        </row>
        <row r="34">
          <cell r="B34" t="str">
            <v>Производственно-техническое управление 25сч.</v>
          </cell>
          <cell r="C34">
            <v>25</v>
          </cell>
          <cell r="D34" t="str">
            <v>25_общий</v>
          </cell>
          <cell r="E34" t="str">
            <v>25_общий</v>
          </cell>
        </row>
        <row r="35">
          <cell r="B35" t="str">
            <v>Отдел  нормирования и контроля ТЭП</v>
          </cell>
          <cell r="C35">
            <v>25</v>
          </cell>
          <cell r="D35" t="str">
            <v>25_общий</v>
          </cell>
          <cell r="E35" t="str">
            <v>25_общий</v>
          </cell>
        </row>
        <row r="36">
          <cell r="B36" t="str">
            <v>Отдел метрологии</v>
          </cell>
          <cell r="C36">
            <v>25</v>
          </cell>
          <cell r="D36" t="str">
            <v>25_общий</v>
          </cell>
          <cell r="E36" t="str">
            <v>25_общий</v>
          </cell>
        </row>
        <row r="37">
          <cell r="B37" t="str">
            <v>Отдел планирования, отчетности и анализа</v>
          </cell>
          <cell r="C37">
            <v>26</v>
          </cell>
          <cell r="D37">
            <v>26</v>
          </cell>
          <cell r="E37">
            <v>26</v>
          </cell>
        </row>
        <row r="38">
          <cell r="B38" t="str">
            <v xml:space="preserve">Служба технического аудита </v>
          </cell>
          <cell r="C38">
            <v>25</v>
          </cell>
          <cell r="D38" t="str">
            <v>25_общий</v>
          </cell>
          <cell r="E38" t="str">
            <v>25_общий</v>
          </cell>
        </row>
        <row r="39">
          <cell r="B39" t="str">
            <v>Управление развития и инвестиций</v>
          </cell>
          <cell r="C39" t="str">
            <v>26</v>
          </cell>
          <cell r="D39">
            <v>26</v>
          </cell>
          <cell r="E39">
            <v>26</v>
          </cell>
        </row>
        <row r="40">
          <cell r="B40" t="str">
            <v>Отдел информационных технологий и связи</v>
          </cell>
          <cell r="C40" t="str">
            <v>26</v>
          </cell>
          <cell r="D40">
            <v>26</v>
          </cell>
          <cell r="E40">
            <v>26</v>
          </cell>
        </row>
        <row r="41">
          <cell r="B41" t="str">
            <v>Технический отдел</v>
          </cell>
          <cell r="C41">
            <v>25</v>
          </cell>
          <cell r="D41" t="str">
            <v>25_общий</v>
          </cell>
          <cell r="E41" t="str">
            <v>25_общий</v>
          </cell>
        </row>
        <row r="42">
          <cell r="B42" t="str">
            <v>Отдел охраны труда и производственного контроля</v>
          </cell>
          <cell r="C42">
            <v>25</v>
          </cell>
          <cell r="D42" t="str">
            <v>25_общий</v>
          </cell>
          <cell r="E42" t="str">
            <v>25_общий</v>
          </cell>
        </row>
        <row r="43">
          <cell r="B43" t="str">
            <v>Отдел подготовки и проведения ремонтов</v>
          </cell>
          <cell r="C43" t="str">
            <v>23 03</v>
          </cell>
          <cell r="D43" t="str">
            <v>25_общий</v>
          </cell>
          <cell r="E43" t="str">
            <v>25_общий</v>
          </cell>
        </row>
        <row r="44">
          <cell r="B44" t="str">
            <v>Ремонтно-строительный участок 25</v>
          </cell>
          <cell r="C44">
            <v>25</v>
          </cell>
          <cell r="D44" t="str">
            <v>25_общий</v>
          </cell>
          <cell r="E44" t="str">
            <v>25_общий</v>
          </cell>
        </row>
        <row r="45">
          <cell r="B45" t="str">
            <v>Ремонтно-строительный участок</v>
          </cell>
          <cell r="C45" t="str">
            <v>23 03</v>
          </cell>
          <cell r="D45" t="str">
            <v>25_общий</v>
          </cell>
          <cell r="E45" t="str">
            <v>25_общий</v>
          </cell>
        </row>
        <row r="46">
          <cell r="B46" t="str">
            <v>Управление транспорта 26 сч.</v>
          </cell>
          <cell r="C46">
            <v>26</v>
          </cell>
          <cell r="D46">
            <v>26</v>
          </cell>
          <cell r="E46">
            <v>26</v>
          </cell>
        </row>
        <row r="47">
          <cell r="B47" t="str">
            <v>Управление транспорта</v>
          </cell>
          <cell r="C47" t="str">
            <v>23 01</v>
          </cell>
          <cell r="D47" t="str">
            <v>25_транспорт</v>
          </cell>
          <cell r="E47" t="str">
            <v>25_транспорт</v>
          </cell>
        </row>
        <row r="48">
          <cell r="B48" t="str">
            <v>Химическая служба</v>
          </cell>
          <cell r="C48">
            <v>20</v>
          </cell>
          <cell r="D48" t="str">
            <v>20 ХОВ МК</v>
          </cell>
          <cell r="E48" t="str">
            <v>производство теплоносителя (химически очищенная вода)_ 01 МК</v>
          </cell>
        </row>
        <row r="49">
          <cell r="B49" t="str">
            <v>Эксплуатационный район № 1(котельные)</v>
          </cell>
          <cell r="C49">
            <v>20</v>
          </cell>
          <cell r="D49" t="str">
            <v>20 пр-во МК</v>
          </cell>
          <cell r="E49" t="str">
            <v>производство тепловой энергии_ 01 МК</v>
          </cell>
        </row>
        <row r="50">
          <cell r="B50" t="str">
            <v>Оперативно-выездная бригада</v>
          </cell>
          <cell r="C50">
            <v>20</v>
          </cell>
          <cell r="D50" t="str">
            <v>20 пе-а МС</v>
          </cell>
          <cell r="E50" t="str">
            <v>передача тепловой энергии и теплоносителя_ 02 МС</v>
          </cell>
        </row>
        <row r="51">
          <cell r="B51" t="str">
            <v>Котельная № 1(8 км. Салаирского тракта, 8)</v>
          </cell>
          <cell r="C51">
            <v>20</v>
          </cell>
          <cell r="D51" t="str">
            <v>20 пр-во МК</v>
          </cell>
          <cell r="E51" t="str">
            <v>производство тепловой энергии_ 01 МК</v>
          </cell>
        </row>
        <row r="52">
          <cell r="B52" t="str">
            <v>Котельная № 1(8 км. Салаирского тракта, 8)  (передача)</v>
          </cell>
          <cell r="C52">
            <v>20</v>
          </cell>
          <cell r="D52" t="str">
            <v>20 пе-а МС</v>
          </cell>
          <cell r="E52" t="str">
            <v>передача тепловой энергии и теплоносителя_ 02 МС</v>
          </cell>
        </row>
        <row r="53">
          <cell r="B53" t="str">
            <v>Котельная № 2 (ул. Механизаторов, 7)</v>
          </cell>
          <cell r="C53">
            <v>20</v>
          </cell>
          <cell r="D53" t="str">
            <v>20 пр-во МК</v>
          </cell>
          <cell r="E53" t="str">
            <v>производство тепловой энергии_ 01 МК</v>
          </cell>
        </row>
        <row r="54">
          <cell r="B54" t="str">
            <v>Котельная № 3 (д. Метелево)</v>
          </cell>
          <cell r="C54">
            <v>20</v>
          </cell>
          <cell r="D54" t="str">
            <v>20 пр-во МК</v>
          </cell>
          <cell r="E54" t="str">
            <v>производство тепловой энергии_ 01 МК</v>
          </cell>
        </row>
        <row r="55">
          <cell r="B55" t="str">
            <v>Котельная № 3 (д. Метелево)  (передача)</v>
          </cell>
          <cell r="C55">
            <v>20</v>
          </cell>
          <cell r="D55" t="str">
            <v>20 пе-а МС</v>
          </cell>
          <cell r="E55" t="str">
            <v>передача тепловой энергии и теплоносителя_ 02 МС</v>
          </cell>
        </row>
        <row r="56">
          <cell r="B56" t="str">
            <v>Котельная № 4 (ул. Новопортовская, 19)</v>
          </cell>
          <cell r="C56">
            <v>20</v>
          </cell>
          <cell r="D56" t="str">
            <v>20 пр-во МК</v>
          </cell>
          <cell r="E56" t="str">
            <v>производство тепловой энергии_ 01 МК</v>
          </cell>
        </row>
        <row r="57">
          <cell r="B57" t="str">
            <v>Котельная № 5 (с. Утяшево)</v>
          </cell>
          <cell r="C57">
            <v>20</v>
          </cell>
          <cell r="D57" t="str">
            <v>20 пр-во МК</v>
          </cell>
          <cell r="E57" t="str">
            <v>производство тепловой энергии_ 01 МК</v>
          </cell>
        </row>
        <row r="58">
          <cell r="B58" t="str">
            <v>Котельная № 5 (с. Утяшево)  (передача)</v>
          </cell>
          <cell r="C58">
            <v>20</v>
          </cell>
          <cell r="D58" t="str">
            <v>20 пе-а МС</v>
          </cell>
          <cell r="E58" t="str">
            <v>передача тепловой энергии и теплоносителя_ 02 МС</v>
          </cell>
        </row>
        <row r="59">
          <cell r="B59" t="str">
            <v>Котельная № 6 (д. Воронино)</v>
          </cell>
          <cell r="C59">
            <v>20</v>
          </cell>
          <cell r="D59" t="str">
            <v>20 пр-во МК</v>
          </cell>
          <cell r="E59" t="str">
            <v>производство тепловой энергии_ 01 МК</v>
          </cell>
        </row>
        <row r="60">
          <cell r="B60" t="str">
            <v>Котельная № 7 (ул. Институтская,8)</v>
          </cell>
          <cell r="C60">
            <v>20</v>
          </cell>
          <cell r="D60" t="str">
            <v>20 пр-во МК</v>
          </cell>
          <cell r="E60" t="str">
            <v>производство тепловой энергии_ 01 МК</v>
          </cell>
        </row>
        <row r="61">
          <cell r="B61" t="str">
            <v>Котельная № 7 (ул. Институтская,8)  (передача)</v>
          </cell>
          <cell r="C61">
            <v>20</v>
          </cell>
          <cell r="D61" t="str">
            <v>20 пе-а МС</v>
          </cell>
          <cell r="E61" t="str">
            <v>передача тепловой энергии и теплоносителя_ 02 МС</v>
          </cell>
        </row>
        <row r="62">
          <cell r="B62" t="str">
            <v>Котельная № 8 (ул. Барнаульская, 34)</v>
          </cell>
          <cell r="C62">
            <v>20</v>
          </cell>
          <cell r="D62" t="str">
            <v>20 пр-во МК</v>
          </cell>
          <cell r="E62" t="str">
            <v>производство тепловой энергии_ 01 МК</v>
          </cell>
        </row>
        <row r="63">
          <cell r="B63" t="str">
            <v>Котельная № 9 (ул.Авторемонтная,2)</v>
          </cell>
          <cell r="C63">
            <v>20</v>
          </cell>
          <cell r="D63" t="str">
            <v>20 пр-во МК</v>
          </cell>
          <cell r="E63" t="str">
            <v>производство тепловой энергии_ 01 МК</v>
          </cell>
        </row>
        <row r="64">
          <cell r="B64" t="str">
            <v>Котельная № 9 (ул.Авторемонтная,2)  (передача)</v>
          </cell>
          <cell r="C64">
            <v>20</v>
          </cell>
          <cell r="D64" t="str">
            <v>20 пе-а МС</v>
          </cell>
          <cell r="E64" t="str">
            <v>передача тепловой энергии и теплоносителя_ 02 МС</v>
          </cell>
        </row>
        <row r="65">
          <cell r="B65" t="str">
            <v>Котельная № 10 (ул.Комарова,72)</v>
          </cell>
          <cell r="C65">
            <v>20</v>
          </cell>
          <cell r="D65" t="str">
            <v>20 пр-во МК</v>
          </cell>
          <cell r="E65" t="str">
            <v>производство тепловой энергии_ 01 МК</v>
          </cell>
        </row>
        <row r="66">
          <cell r="B66" t="str">
            <v>Котельная № 10 (ул.Комарова,72)  (передача)</v>
          </cell>
          <cell r="C66">
            <v>20</v>
          </cell>
          <cell r="D66" t="str">
            <v>20 пе-а МС</v>
          </cell>
          <cell r="E66" t="str">
            <v>передача тепловой энергии и теплоносителя_ 02 МС</v>
          </cell>
        </row>
        <row r="67">
          <cell r="B67" t="str">
            <v>Котельная № 11 (п. Березняковский, пр.Анатолия Щеткова,13)</v>
          </cell>
          <cell r="C67">
            <v>20</v>
          </cell>
          <cell r="D67" t="str">
            <v>20 пр-во МК</v>
          </cell>
          <cell r="E67" t="str">
            <v>производство тепловой энергии_ 01 МК</v>
          </cell>
        </row>
        <row r="68">
          <cell r="B68" t="str">
            <v>Котельная № 12 (11 км.Салаирского тракта,2)</v>
          </cell>
          <cell r="C68">
            <v>20</v>
          </cell>
          <cell r="D68" t="str">
            <v>20 пр-во МК</v>
          </cell>
          <cell r="E68" t="str">
            <v>производство тепловой энергии_ 01 МК</v>
          </cell>
        </row>
        <row r="69">
          <cell r="B69" t="str">
            <v>Котельная № 12 (11 км.Салаирского тракта,2)  (передача)</v>
          </cell>
          <cell r="C69">
            <v>20</v>
          </cell>
          <cell r="D69" t="str">
            <v>20 пе-а МС</v>
          </cell>
          <cell r="E69" t="str">
            <v>передача тепловой энергии и теплоносителя_ 02 МС</v>
          </cell>
        </row>
        <row r="70">
          <cell r="B70" t="str">
            <v>Котельная № 13 (д. Казарово)</v>
          </cell>
          <cell r="C70">
            <v>20</v>
          </cell>
          <cell r="D70" t="str">
            <v>20 пр-во МК</v>
          </cell>
          <cell r="E70" t="str">
            <v>производство тепловой энергии_ 01 МК</v>
          </cell>
        </row>
        <row r="71">
          <cell r="B71" t="str">
            <v>Котельная № 14 (ул. Гагарина, 1-А)</v>
          </cell>
          <cell r="C71">
            <v>20</v>
          </cell>
          <cell r="D71" t="str">
            <v>20 пр-во МК</v>
          </cell>
          <cell r="E71" t="str">
            <v>производство тепловой энергии_ 01 МК</v>
          </cell>
        </row>
        <row r="72">
          <cell r="B72" t="str">
            <v>Котельная № 14 (ул. Гагарина, 1-А)  (передача)</v>
          </cell>
          <cell r="C72">
            <v>20</v>
          </cell>
          <cell r="D72" t="str">
            <v>20 пе-а МС</v>
          </cell>
          <cell r="E72" t="str">
            <v>передача тепловой энергии и теплоносителя_ 02 МС</v>
          </cell>
        </row>
        <row r="73">
          <cell r="B73" t="str">
            <v>Котельная № 15 (ул. Бабарынка)</v>
          </cell>
          <cell r="C73">
            <v>20</v>
          </cell>
          <cell r="D73" t="str">
            <v>20 пр-во МК</v>
          </cell>
          <cell r="E73" t="str">
            <v>производство тепловой энергии_ 01 МК</v>
          </cell>
        </row>
        <row r="74">
          <cell r="B74" t="str">
            <v>Котельная № 15 (ул. Бабарынка) (передача)</v>
          </cell>
          <cell r="C74">
            <v>20</v>
          </cell>
          <cell r="D74" t="str">
            <v>20 пе-а МС</v>
          </cell>
          <cell r="E74" t="str">
            <v>передача тепловой энергии и теплоносителя_ 02 МС</v>
          </cell>
        </row>
        <row r="75">
          <cell r="B75" t="str">
            <v>Котельная № 16 (ул. Вербная,7)</v>
          </cell>
          <cell r="C75">
            <v>20</v>
          </cell>
          <cell r="D75" t="str">
            <v>20 пр-во МК</v>
          </cell>
          <cell r="E75" t="str">
            <v>производство тепловой энергии_ 01 МК</v>
          </cell>
        </row>
        <row r="76">
          <cell r="B76" t="str">
            <v>Котельная № 16 (ул. Вербная,7)  (передача)</v>
          </cell>
          <cell r="C76">
            <v>20</v>
          </cell>
          <cell r="D76" t="str">
            <v>20 пе-а МС</v>
          </cell>
          <cell r="E76" t="str">
            <v>передача тепловой энергии и теплоносителя_ 02 МС</v>
          </cell>
        </row>
        <row r="77">
          <cell r="B77" t="str">
            <v>Котельная № 17 (ул.Строителей, 17-Б)</v>
          </cell>
          <cell r="C77">
            <v>20</v>
          </cell>
          <cell r="D77" t="str">
            <v>20 пр-во МК</v>
          </cell>
          <cell r="E77" t="str">
            <v>производство тепловой энергии_ 01 МК</v>
          </cell>
        </row>
        <row r="78">
          <cell r="B78" t="str">
            <v>Котельная № 17 (ул.Строителей, 17-Б)  (передача)</v>
          </cell>
          <cell r="C78">
            <v>20</v>
          </cell>
          <cell r="D78" t="str">
            <v>20 пе-а МС</v>
          </cell>
          <cell r="E78" t="str">
            <v>передача тепловой энергии и теплоносителя_ 02 МС</v>
          </cell>
        </row>
        <row r="79">
          <cell r="B79" t="str">
            <v>Котельная №18. Щербакова 144, стр.1</v>
          </cell>
          <cell r="C79">
            <v>20</v>
          </cell>
          <cell r="D79" t="str">
            <v>20 пр-во МК</v>
          </cell>
          <cell r="E79" t="str">
            <v>производство тепловой энергии_ 01 МК</v>
          </cell>
        </row>
        <row r="80">
          <cell r="B80" t="str">
            <v>Котельная № 19 (ул.Ершова,19)</v>
          </cell>
          <cell r="C80">
            <v>20</v>
          </cell>
          <cell r="D80" t="str">
            <v>20 пр-во МК</v>
          </cell>
          <cell r="E80" t="str">
            <v>производство тепловой энергии_ 01 МК</v>
          </cell>
        </row>
        <row r="81">
          <cell r="B81" t="str">
            <v>Котельная № 19 (ул.Ершова,19)  (передача)</v>
          </cell>
          <cell r="C81">
            <v>20</v>
          </cell>
          <cell r="D81" t="str">
            <v>20 пе-а МС</v>
          </cell>
          <cell r="E81" t="str">
            <v>передача тепловой энергии и теплоносителя_ 02 МС</v>
          </cell>
        </row>
        <row r="82">
          <cell r="B82" t="str">
            <v>Котельная № 19 (ул.Ершова,19) (ХОВ)</v>
          </cell>
          <cell r="C82">
            <v>20</v>
          </cell>
          <cell r="D82" t="str">
            <v>20 ХОВ МК</v>
          </cell>
          <cell r="E82" t="str">
            <v>производство теплоносителя (химически очищенная вода)_ 01 МК</v>
          </cell>
        </row>
        <row r="83">
          <cell r="B83" t="str">
            <v>Котельная № 20 (ул. Кулибина,108)</v>
          </cell>
          <cell r="C83">
            <v>20</v>
          </cell>
          <cell r="D83" t="str">
            <v>20 пр-во МК</v>
          </cell>
          <cell r="E83" t="str">
            <v>производство тепловой энергии_ 01 МК</v>
          </cell>
        </row>
        <row r="84">
          <cell r="B84" t="str">
            <v>Котельная № 20 (ул. Кулибина,108)  (передача)</v>
          </cell>
          <cell r="C84">
            <v>20</v>
          </cell>
          <cell r="D84" t="str">
            <v>20 пе-а МС</v>
          </cell>
          <cell r="E84" t="str">
            <v>передача тепловой энергии и теплоносителя_ 02 МС</v>
          </cell>
        </row>
        <row r="85">
          <cell r="B85" t="str">
            <v>Котельная № 20 (ул. Кулибина,108)(ХОВ)</v>
          </cell>
          <cell r="C85">
            <v>20</v>
          </cell>
          <cell r="D85" t="str">
            <v>20 ХОВ МК</v>
          </cell>
          <cell r="E85" t="str">
            <v>производство теплоносителя (химически очищенная вода)_ 01 МК</v>
          </cell>
        </row>
        <row r="86">
          <cell r="B86" t="str">
            <v>Котельная № 21 (с. Антипино)</v>
          </cell>
          <cell r="C86">
            <v>20</v>
          </cell>
          <cell r="D86" t="str">
            <v>20 пр-во МК</v>
          </cell>
          <cell r="E86" t="str">
            <v>производство тепловой энергии_ 01 МК</v>
          </cell>
        </row>
        <row r="87">
          <cell r="B87" t="str">
            <v>Котельная № 21 (с. Антипино)  (передача)</v>
          </cell>
          <cell r="C87">
            <v>20</v>
          </cell>
          <cell r="D87" t="str">
            <v>20 пе-а МС</v>
          </cell>
          <cell r="E87" t="str">
            <v>передача тепловой энергии и теплоносителя_ 02 МС</v>
          </cell>
        </row>
        <row r="88">
          <cell r="B88" t="str">
            <v>Котельная № 21 (с. Антипино) (ХОВ)</v>
          </cell>
          <cell r="C88">
            <v>20</v>
          </cell>
          <cell r="D88" t="str">
            <v>20 ХОВ МК</v>
          </cell>
          <cell r="E88" t="str">
            <v>производство теплоносителя (химически очищенная вода)_ 01 МК</v>
          </cell>
        </row>
        <row r="89">
          <cell r="B89" t="str">
            <v>Котельная № 22 (ул. Береговая,47)</v>
          </cell>
          <cell r="C89">
            <v>20</v>
          </cell>
          <cell r="D89" t="str">
            <v>20 пр-во МК</v>
          </cell>
          <cell r="E89" t="str">
            <v>производство тепловой энергии_ 01 МК</v>
          </cell>
        </row>
        <row r="90">
          <cell r="B90" t="str">
            <v>Котельная № 23 (ул. Белоярская,12)</v>
          </cell>
          <cell r="C90">
            <v>20</v>
          </cell>
          <cell r="D90" t="str">
            <v>20 пр-во МК</v>
          </cell>
          <cell r="E90" t="str">
            <v>производство тепловой энергии_ 01 МК</v>
          </cell>
        </row>
        <row r="91">
          <cell r="B91" t="str">
            <v>Котельная № 24 (ул. Маршала Захарова,5)</v>
          </cell>
          <cell r="C91">
            <v>20</v>
          </cell>
          <cell r="D91" t="str">
            <v>20 пр-во МК</v>
          </cell>
          <cell r="E91" t="str">
            <v>производство тепловой энергии_ 01 МК</v>
          </cell>
        </row>
        <row r="92">
          <cell r="B92" t="str">
            <v>Котельная № 25 (ул. Мелиораторов, 2-А)</v>
          </cell>
          <cell r="C92">
            <v>20</v>
          </cell>
          <cell r="D92" t="str">
            <v>20 пр-во МК</v>
          </cell>
          <cell r="E92" t="str">
            <v>производство тепловой энергии_ 01 МК</v>
          </cell>
        </row>
        <row r="93">
          <cell r="B93" t="str">
            <v>Котельная № 25 (ул. Мелиораторов, 2-А)  (передача)</v>
          </cell>
          <cell r="C93">
            <v>20</v>
          </cell>
          <cell r="D93" t="str">
            <v>20 пе-а МС</v>
          </cell>
          <cell r="E93" t="str">
            <v>передача тепловой энергии и теплоносителя_ 02 МС</v>
          </cell>
        </row>
        <row r="94">
          <cell r="B94" t="str">
            <v>Котельная № 25 (ул. Мелиораторов, 2-А) (ХОВ)</v>
          </cell>
          <cell r="C94">
            <v>20</v>
          </cell>
          <cell r="D94" t="str">
            <v>20 ХОВ МК</v>
          </cell>
          <cell r="E94" t="str">
            <v>производство теплоносителя (химически очищенная вода)_ 01 МК</v>
          </cell>
        </row>
        <row r="95">
          <cell r="B95" t="str">
            <v xml:space="preserve">Котельная № 26 (ул. Ярославская,15 к.1,стр. 8) </v>
          </cell>
          <cell r="C95">
            <v>20</v>
          </cell>
          <cell r="D95" t="str">
            <v>20 пр-во ИА</v>
          </cell>
          <cell r="E95" t="str">
            <v>производство тепловой энергии_ 07 ИА</v>
          </cell>
        </row>
        <row r="96">
          <cell r="B96" t="str">
            <v>Котельная № 26 (ул. Ярославская,15 к.1,стр. 8)  (передача)</v>
          </cell>
          <cell r="C96">
            <v>20</v>
          </cell>
          <cell r="D96" t="str">
            <v>20 пр-во ИА</v>
          </cell>
          <cell r="E96" t="str">
            <v>производство тепловой энергии_ 07 ИА</v>
          </cell>
        </row>
        <row r="97">
          <cell r="B97" t="str">
            <v>Котельная № 26 (ул. Ярославская,15 к.1,стр. 8) (ХОВ)</v>
          </cell>
          <cell r="C97">
            <v>20</v>
          </cell>
          <cell r="D97" t="str">
            <v>20 пр-во ИА</v>
          </cell>
          <cell r="E97" t="str">
            <v>производство тепловой энергии_ 07 ИА</v>
          </cell>
        </row>
        <row r="98">
          <cell r="B98" t="str">
            <v>Котельная № 27 (ул. Муллы-Нур Вахитова,12-А)</v>
          </cell>
          <cell r="C98">
            <v>20</v>
          </cell>
          <cell r="D98" t="str">
            <v>20 пр-во МК</v>
          </cell>
          <cell r="E98" t="str">
            <v>производство тепловой энергии_ 01 МК</v>
          </cell>
        </row>
        <row r="99">
          <cell r="B99" t="str">
            <v>Котельная № 28 (ул.Судостроителей,6)</v>
          </cell>
          <cell r="C99">
            <v>20</v>
          </cell>
          <cell r="D99" t="str">
            <v>20 пр-во МК</v>
          </cell>
          <cell r="E99" t="str">
            <v>производство тепловой энергии_ 01 МК</v>
          </cell>
        </row>
        <row r="100">
          <cell r="B100" t="str">
            <v>Котельная № 28 (ул.Судостроителей,6)  (передача)</v>
          </cell>
          <cell r="C100">
            <v>20</v>
          </cell>
          <cell r="D100" t="str">
            <v>20 пе-а МС</v>
          </cell>
          <cell r="E100" t="str">
            <v>передача тепловой энергии и теплоносителя_ 02 МС</v>
          </cell>
        </row>
        <row r="101">
          <cell r="B101" t="str">
            <v>Котельная № 29 (ул. Ангарская,18-А)</v>
          </cell>
          <cell r="C101">
            <v>20</v>
          </cell>
          <cell r="D101" t="str">
            <v>20 пр-во МК</v>
          </cell>
          <cell r="E101" t="str">
            <v>производство тепловой энергии_ 01 МК</v>
          </cell>
        </row>
        <row r="102">
          <cell r="B102" t="str">
            <v>Котельная № 30 (ул. Чекистов,31-А)</v>
          </cell>
          <cell r="C102">
            <v>20</v>
          </cell>
          <cell r="D102" t="str">
            <v>20 пр-во МК</v>
          </cell>
          <cell r="E102" t="str">
            <v>производство тепловой энергии_ 01 МК</v>
          </cell>
        </row>
        <row r="103">
          <cell r="B103" t="str">
            <v>Котельная № 31 (м-он Лесной)</v>
          </cell>
          <cell r="C103">
            <v>20</v>
          </cell>
          <cell r="D103" t="str">
            <v>20 пр-во МК</v>
          </cell>
          <cell r="E103" t="str">
            <v>производство тепловой энергии_ 01 МК</v>
          </cell>
        </row>
        <row r="104">
          <cell r="B104" t="str">
            <v>Котельная № 32 (проезд Февральский, 2)</v>
          </cell>
          <cell r="C104">
            <v>20</v>
          </cell>
          <cell r="D104" t="str">
            <v>20 пр-во МК</v>
          </cell>
          <cell r="E104" t="str">
            <v>производство тепловой энергии_ 01 МК</v>
          </cell>
        </row>
        <row r="105">
          <cell r="B105" t="str">
            <v>Котельная № 33 (ул. Рябиновая, 55)</v>
          </cell>
          <cell r="C105">
            <v>20</v>
          </cell>
          <cell r="D105" t="str">
            <v>20 пр-во МК</v>
          </cell>
          <cell r="E105" t="str">
            <v>производство тепловой энергии_ 01 МК</v>
          </cell>
        </row>
        <row r="106">
          <cell r="B106" t="str">
            <v>Котельная № 34 (ул. Строителей,49)</v>
          </cell>
          <cell r="C106">
            <v>20</v>
          </cell>
          <cell r="D106" t="str">
            <v>20 пр-во МК</v>
          </cell>
          <cell r="E106" t="str">
            <v>производство тепловой энергии_ 01 МК</v>
          </cell>
        </row>
        <row r="107">
          <cell r="B107" t="str">
            <v>Котельная № 36 (ул. Заозерная 33 стр.1)</v>
          </cell>
          <cell r="C107">
            <v>20</v>
          </cell>
          <cell r="D107" t="str">
            <v>20 пр-во МК</v>
          </cell>
          <cell r="E107" t="str">
            <v>производство тепловой энергии_ 01 МК</v>
          </cell>
        </row>
        <row r="108">
          <cell r="B108" t="str">
            <v>Котельная №38 ( ул.Береговая, 199)</v>
          </cell>
          <cell r="C108">
            <v>20</v>
          </cell>
          <cell r="D108" t="str">
            <v>20 пр-во МК</v>
          </cell>
          <cell r="E108" t="str">
            <v>производство тепловой энергии_ 01 МК</v>
          </cell>
        </row>
        <row r="109">
          <cell r="B109" t="str">
            <v>Котельная № 37 (д. Казарово ул. Казаровская, 35)</v>
          </cell>
          <cell r="C109">
            <v>20</v>
          </cell>
          <cell r="D109" t="str">
            <v>20 пр-во МК</v>
          </cell>
          <cell r="E109" t="str">
            <v>производство тепловой энергии_ 01 МК</v>
          </cell>
        </row>
        <row r="110">
          <cell r="B110" t="str">
            <v>Котельная № 39 (2 км. Старо-Тобольского тракта)</v>
          </cell>
          <cell r="C110">
            <v>20</v>
          </cell>
          <cell r="D110" t="str">
            <v>20 пр-во МК</v>
          </cell>
          <cell r="E110" t="str">
            <v>производство тепловой энергии_ 01 МК</v>
          </cell>
        </row>
        <row r="111">
          <cell r="B111" t="str">
            <v>Котельная №40 - ул. Красноармейская, 9</v>
          </cell>
          <cell r="C111">
            <v>20</v>
          </cell>
          <cell r="D111" t="str">
            <v>20 пр-во МК</v>
          </cell>
          <cell r="E111" t="str">
            <v>производство тепловой энергии_ 01 МК</v>
          </cell>
        </row>
        <row r="112">
          <cell r="B112" t="str">
            <v>Котельная № 42 (9 км. Салаирского тракта, 10)</v>
          </cell>
          <cell r="C112">
            <v>20</v>
          </cell>
          <cell r="D112" t="str">
            <v>20 пр-во МК</v>
          </cell>
          <cell r="E112" t="str">
            <v>производство тепловой энергии_ 01 МК</v>
          </cell>
        </row>
        <row r="113">
          <cell r="B113" t="str">
            <v>Котельная № 43 (ул.Щербакова, 142)</v>
          </cell>
          <cell r="C113">
            <v>20</v>
          </cell>
          <cell r="D113" t="str">
            <v>20 пр-во МК</v>
          </cell>
          <cell r="E113" t="str">
            <v>производство тепловой энергии_ 01 МК</v>
          </cell>
        </row>
        <row r="114">
          <cell r="B114" t="str">
            <v>Котельная № 44 (ул.Щербакова, 142, к.1)</v>
          </cell>
          <cell r="C114">
            <v>20</v>
          </cell>
          <cell r="D114" t="str">
            <v>20 пр-во МК</v>
          </cell>
          <cell r="E114" t="str">
            <v>производство тепловой энергии_ 01 МК</v>
          </cell>
        </row>
        <row r="115">
          <cell r="B115" t="str">
            <v>Котельная № 45 (ул.Щербакова, 142, к.3)</v>
          </cell>
          <cell r="C115">
            <v>20</v>
          </cell>
          <cell r="D115" t="str">
            <v>20 пр-во МК</v>
          </cell>
          <cell r="E115" t="str">
            <v>производство тепловой энергии_ 01 МК</v>
          </cell>
        </row>
        <row r="116">
          <cell r="B116" t="str">
            <v>Котельная № 47 (ул. Большая Заречная, 2)</v>
          </cell>
          <cell r="C116">
            <v>20</v>
          </cell>
          <cell r="D116" t="str">
            <v>20 пр-во МК</v>
          </cell>
          <cell r="E116" t="str">
            <v>производство тепловой энергии_ 01 МК</v>
          </cell>
        </row>
        <row r="117">
          <cell r="B117" t="str">
            <v>Котельная № 48 (ул.Щербакова, 47)</v>
          </cell>
          <cell r="C117">
            <v>20</v>
          </cell>
          <cell r="D117" t="str">
            <v>20 пр-во МК</v>
          </cell>
          <cell r="E117" t="str">
            <v>производство тепловой энергии_ 01 МК</v>
          </cell>
        </row>
        <row r="118">
          <cell r="B118" t="str">
            <v>Служба электроснабжения и КИПиА</v>
          </cell>
          <cell r="C118">
            <v>25</v>
          </cell>
          <cell r="D118" t="str">
            <v>25_общий</v>
          </cell>
          <cell r="E118" t="str">
            <v>25_общий</v>
          </cell>
        </row>
        <row r="119">
          <cell r="B119" t="str">
            <v>Эксплуатационный район № 2 (ЦТП)</v>
          </cell>
          <cell r="C119">
            <v>20</v>
          </cell>
          <cell r="D119" t="str">
            <v>20 пе-а МС</v>
          </cell>
          <cell r="E119" t="str">
            <v>передача тепловой энергии и теплоносителя_ 02 МС</v>
          </cell>
        </row>
        <row r="120">
          <cell r="B120" t="str">
            <v>Эксплуатационный район №3 (Ленинский)</v>
          </cell>
          <cell r="C120">
            <v>20</v>
          </cell>
          <cell r="D120" t="str">
            <v>20 пе-а МС</v>
          </cell>
          <cell r="E120" t="str">
            <v>передача тепловой энергии и теплоносителя_ 02 МС</v>
          </cell>
        </row>
        <row r="121">
          <cell r="B121" t="str">
            <v>Эксплуатационный район №4 (Центральный)</v>
          </cell>
          <cell r="C121">
            <v>20</v>
          </cell>
          <cell r="D121" t="str">
            <v>20 пе-а МС</v>
          </cell>
          <cell r="E121" t="str">
            <v>передача тепловой энергии и теплоносителя_ 02 МС</v>
          </cell>
        </row>
        <row r="122">
          <cell r="B122" t="str">
            <v>Эксплуатационный район № 5 (Калининский)</v>
          </cell>
          <cell r="C122">
            <v>20</v>
          </cell>
          <cell r="D122" t="str">
            <v>20 пе-а МС</v>
          </cell>
          <cell r="E122" t="str">
            <v>передача тепловой энергии и теплоносителя_ 02 МС</v>
          </cell>
        </row>
        <row r="123">
          <cell r="B123" t="str">
            <v xml:space="preserve">Эксплуатационный район № 1(котельные) 25 счет </v>
          </cell>
          <cell r="C123">
            <v>25</v>
          </cell>
          <cell r="D123" t="str">
            <v>25_ЭР_1</v>
          </cell>
          <cell r="E123" t="str">
            <v>25_ЭР_1</v>
          </cell>
        </row>
        <row r="124">
          <cell r="B124" t="str">
            <v>Эксплуатационный район № 1(котельные)Эксплуатационный район № 2 (ЦТП)Эксплуатационный район №3 (Ленинский)Эксплуатационный район №4 (Центральный)Эксплуатационный район № 5 (Калининский)</v>
          </cell>
          <cell r="C124">
            <v>25</v>
          </cell>
          <cell r="D124" t="str">
            <v>25_ЭР_2_5</v>
          </cell>
          <cell r="E124" t="str">
            <v>25_ЭР_2_5</v>
          </cell>
        </row>
        <row r="125">
          <cell r="B125" t="str">
            <v>Котельная ЗСМНП-98, ул Щербакова,47</v>
          </cell>
          <cell r="C125">
            <v>20</v>
          </cell>
          <cell r="D125" t="str">
            <v>20 пр-во МК</v>
          </cell>
          <cell r="E125" t="str">
            <v>производство тепловой энергии_ 01 МК</v>
          </cell>
        </row>
        <row r="126">
          <cell r="B126" t="str">
            <v>Эксплуатационный район № 2 (ЦТП) (прочая)</v>
          </cell>
          <cell r="C126">
            <v>20</v>
          </cell>
          <cell r="D126" t="str">
            <v>20 прочее</v>
          </cell>
          <cell r="E126" t="str">
            <v>прочее</v>
          </cell>
        </row>
        <row r="127">
          <cell r="B127" t="str">
            <v>Котельная ДОК "Красный Октябрь", ул Ярославская,15</v>
          </cell>
          <cell r="C127">
            <v>20</v>
          </cell>
          <cell r="D127" t="str">
            <v>20 пр-во ИА</v>
          </cell>
          <cell r="E127" t="str">
            <v>производство тепловой энергии_ 07 ИА</v>
          </cell>
        </row>
        <row r="128">
          <cell r="B128" t="str">
            <v>производственные затраты (производство)</v>
          </cell>
          <cell r="C128">
            <v>20</v>
          </cell>
          <cell r="D128" t="str">
            <v>20 пр-во МК</v>
          </cell>
          <cell r="E128" t="str">
            <v>производство тепловой энергии_ 01 МК</v>
          </cell>
        </row>
        <row r="129">
          <cell r="B129" t="str">
            <v>производственные затраты (передача)</v>
          </cell>
          <cell r="C129">
            <v>20</v>
          </cell>
          <cell r="D129" t="str">
            <v>20 пе-а МС</v>
          </cell>
          <cell r="E129" t="str">
            <v>передача тепловой энергии и теплоносителя_ 02 МС</v>
          </cell>
        </row>
        <row r="130">
          <cell r="B130" t="str">
            <v xml:space="preserve">общехозяйственные затраты </v>
          </cell>
          <cell r="C130">
            <v>26</v>
          </cell>
          <cell r="D130">
            <v>26</v>
          </cell>
          <cell r="E130">
            <v>26</v>
          </cell>
        </row>
      </sheetData>
      <sheetData sheetId="1"/>
      <sheetData sheetId="2">
        <row r="1">
          <cell r="A1" t="str">
            <v>1.</v>
          </cell>
          <cell r="B1" t="str">
            <v>Выручка (доходы), всего</v>
          </cell>
          <cell r="C1" t="str">
            <v>1.</v>
          </cell>
        </row>
        <row r="2">
          <cell r="A2" t="str">
            <v>1.0.</v>
          </cell>
          <cell r="B2" t="str">
            <v>Выручка без учета субсидий, всего</v>
          </cell>
          <cell r="C2" t="str">
            <v>1.0.</v>
          </cell>
        </row>
        <row r="3">
          <cell r="A3" t="str">
            <v>1.1.</v>
          </cell>
          <cell r="B3" t="str">
            <v>Выручка от электроэнергии</v>
          </cell>
          <cell r="C3" t="str">
            <v>1.1.</v>
          </cell>
        </row>
        <row r="4">
          <cell r="A4" t="str">
            <v>1.1.1.</v>
          </cell>
          <cell r="B4" t="str">
            <v>Выручка от генерации</v>
          </cell>
          <cell r="C4" t="str">
            <v>1.1.1.</v>
          </cell>
        </row>
        <row r="5">
          <cell r="A5" t="str">
            <v>1.1.1.1.</v>
          </cell>
          <cell r="B5" t="str">
            <v>Выручка от реализации электроэнергии</v>
          </cell>
          <cell r="C5" t="str">
            <v>1.1.1.1.</v>
          </cell>
        </row>
        <row r="6">
          <cell r="A6" t="str">
            <v>1.1.1.1.1.</v>
          </cell>
          <cell r="B6" t="str">
            <v>Оптовый рынок</v>
          </cell>
          <cell r="C6" t="str">
            <v>1.1.1.1.1.</v>
          </cell>
        </row>
        <row r="7">
          <cell r="A7" t="str">
            <v>1.1.1.1.2.</v>
          </cell>
          <cell r="B7" t="str">
            <v>Розничный рынок</v>
          </cell>
          <cell r="C7" t="str">
            <v>1.1.1.1.2.</v>
          </cell>
        </row>
        <row r="8">
          <cell r="A8" t="str">
            <v>1.1.1.2.</v>
          </cell>
          <cell r="B8" t="str">
            <v>Выручка от реализации мощности</v>
          </cell>
          <cell r="C8" t="str">
            <v>1.1.1.2.</v>
          </cell>
        </row>
        <row r="9">
          <cell r="A9" t="str">
            <v>1.1.2.</v>
          </cell>
          <cell r="B9" t="str">
            <v>Выручка от передачи электроэнергии</v>
          </cell>
          <cell r="C9" t="str">
            <v>1.1.2.</v>
          </cell>
        </row>
        <row r="10">
          <cell r="A10" t="str">
            <v>1.1.2.1.</v>
          </cell>
          <cell r="B10" t="str">
            <v>Выручка по котловым тарифам (без нагрузочных потерь)</v>
          </cell>
          <cell r="C10" t="str">
            <v>1.1.2.1.</v>
          </cell>
        </row>
        <row r="11">
          <cell r="A11" t="str">
            <v>1.1.2.1.1.</v>
          </cell>
          <cell r="B11" t="str">
            <v>2.3.2.5.</v>
          </cell>
          <cell r="C11" t="str">
            <v>1.1.2.1.1.</v>
          </cell>
        </row>
        <row r="12">
          <cell r="A12" t="str">
            <v>1.1.2.1.2.</v>
          </cell>
          <cell r="B12" t="str">
            <v>2.3.2.6.</v>
          </cell>
          <cell r="C12" t="str">
            <v>1.1.2.1.2.</v>
          </cell>
        </row>
        <row r="13">
          <cell r="A13" t="str">
            <v>1.1.2.1.3.</v>
          </cell>
          <cell r="B13" t="str">
            <v>2.3.2.7.</v>
          </cell>
          <cell r="C13" t="str">
            <v>1.1.2.1.3.</v>
          </cell>
        </row>
        <row r="14">
          <cell r="A14" t="str">
            <v>1.1.2.1.4.</v>
          </cell>
          <cell r="B14" t="str">
            <v>2.3.2.8.</v>
          </cell>
          <cell r="C14" t="str">
            <v>1.1.2.1.4.</v>
          </cell>
        </row>
        <row r="15">
          <cell r="A15" t="str">
            <v>1.1.2.1.5.</v>
          </cell>
          <cell r="B15" t="str">
            <v>2.3.2.9.</v>
          </cell>
          <cell r="C15" t="str">
            <v>1.1.2.1.5.</v>
          </cell>
        </row>
        <row r="16">
          <cell r="A16" t="str">
            <v>1.1.2.2.</v>
          </cell>
          <cell r="B16" t="str">
            <v>Выручка по индивидуальным тарифам</v>
          </cell>
          <cell r="C16" t="str">
            <v>1.1.2.2.</v>
          </cell>
        </row>
        <row r="17">
          <cell r="A17" t="str">
            <v>1.1.2.2.1.</v>
          </cell>
          <cell r="B17" t="str">
            <v>2.3.3.1.</v>
          </cell>
          <cell r="C17" t="str">
            <v>1.1.2.2.1.</v>
          </cell>
        </row>
        <row r="18">
          <cell r="A18" t="str">
            <v>1.1.2.2.2.</v>
          </cell>
          <cell r="B18" t="str">
            <v>2.3.3.2.</v>
          </cell>
          <cell r="C18" t="str">
            <v>1.1.2.2.2.</v>
          </cell>
        </row>
        <row r="19">
          <cell r="A19" t="str">
            <v>1.1.2.2.3.</v>
          </cell>
          <cell r="B19" t="str">
            <v>2.3.3.3.</v>
          </cell>
          <cell r="C19" t="str">
            <v>1.1.2.2.3.</v>
          </cell>
        </row>
        <row r="20">
          <cell r="A20" t="str">
            <v>1.1.2.2.4.</v>
          </cell>
          <cell r="B20" t="str">
            <v>2.3.3.4.</v>
          </cell>
          <cell r="C20" t="str">
            <v>1.1.2.2.4.</v>
          </cell>
        </row>
        <row r="21">
          <cell r="A21" t="str">
            <v>1.1.2.2.5.</v>
          </cell>
          <cell r="B21" t="str">
            <v>2.3.3.5.</v>
          </cell>
          <cell r="C21" t="str">
            <v>1.1.2.2.5.</v>
          </cell>
        </row>
        <row r="22">
          <cell r="A22" t="str">
            <v>1.1.3.</v>
          </cell>
          <cell r="B22" t="str">
            <v>Выручка от сбытовой деятельности</v>
          </cell>
          <cell r="C22" t="str">
            <v>1.1.3.</v>
          </cell>
        </row>
        <row r="23">
          <cell r="A23" t="str">
            <v>1.1.3.1.</v>
          </cell>
          <cell r="B23" t="str">
            <v>Выручка от реализации электроэнергии потребителям</v>
          </cell>
          <cell r="C23" t="str">
            <v>1.1.3.1.</v>
          </cell>
        </row>
        <row r="24">
          <cell r="A24" t="str">
            <v>1.1.3.2.</v>
          </cell>
          <cell r="B24" t="str">
            <v>Выручка от компенсации потерь (без нагрузочных потерь)</v>
          </cell>
          <cell r="C24" t="str">
            <v>1.1.3.2.</v>
          </cell>
        </row>
        <row r="25">
          <cell r="A25" t="str">
            <v>1.1.3.2.1.</v>
          </cell>
          <cell r="B25" t="str">
            <v>3.3.1.2.1.</v>
          </cell>
          <cell r="C25" t="str">
            <v>1.1.3.2.1.</v>
          </cell>
        </row>
        <row r="26">
          <cell r="A26" t="str">
            <v>1.1.3.2.2.</v>
          </cell>
          <cell r="B26" t="str">
            <v>3.3.1.2.2.</v>
          </cell>
          <cell r="C26" t="str">
            <v>1.1.3.2.2.</v>
          </cell>
        </row>
        <row r="27">
          <cell r="A27" t="str">
            <v>1.1.3.2.3.</v>
          </cell>
          <cell r="B27" t="str">
            <v>3.3.1.2.3.</v>
          </cell>
          <cell r="C27" t="str">
            <v>1.1.3.2.3.</v>
          </cell>
        </row>
        <row r="28">
          <cell r="A28" t="str">
            <v>1.1.3.2.4.</v>
          </cell>
          <cell r="B28" t="str">
            <v>3.3.1.2.4.</v>
          </cell>
          <cell r="C28" t="str">
            <v>1.1.3.2.4.</v>
          </cell>
        </row>
        <row r="29">
          <cell r="A29" t="str">
            <v>1.1.3.2.5.</v>
          </cell>
          <cell r="B29" t="str">
            <v>3.3.1.2.5.</v>
          </cell>
          <cell r="C29" t="str">
            <v>1.1.3.2.5.</v>
          </cell>
        </row>
        <row r="30">
          <cell r="A30" t="str">
            <v>1.1.3.2.6.</v>
          </cell>
          <cell r="B30" t="str">
            <v>3.3.1.2.6.</v>
          </cell>
          <cell r="C30" t="str">
            <v>1.1.3.2.6.</v>
          </cell>
        </row>
        <row r="31">
          <cell r="A31" t="str">
            <v>1.1.3.3.</v>
          </cell>
          <cell r="B31" t="str">
            <v>Субсидии по электроэнергии</v>
          </cell>
          <cell r="C31" t="str">
            <v>1.1.3.3.</v>
          </cell>
        </row>
        <row r="32">
          <cell r="A32" t="str">
            <v>1.2.</v>
          </cell>
          <cell r="B32" t="str">
            <v>Выручка от теплоэнергии</v>
          </cell>
          <cell r="C32" t="str">
            <v>1.2.</v>
          </cell>
        </row>
        <row r="33">
          <cell r="A33" t="str">
            <v>1.2.1.</v>
          </cell>
          <cell r="B33" t="str">
            <v>Выручка от реализации теплоэнергии</v>
          </cell>
          <cell r="C33" t="str">
            <v>1.2.1.</v>
          </cell>
        </row>
        <row r="34">
          <cell r="A34" t="str">
            <v>1.2.2.</v>
          </cell>
          <cell r="B34" t="str">
            <v>Выручка от реализации теплоносителя</v>
          </cell>
          <cell r="C34" t="str">
            <v>1.2.2.</v>
          </cell>
        </row>
        <row r="35">
          <cell r="A35" t="str">
            <v>1.2.3.</v>
          </cell>
          <cell r="B35" t="str">
            <v>Субсидии по теплоэнергии</v>
          </cell>
          <cell r="C35" t="str">
            <v>1.2.3.</v>
          </cell>
        </row>
        <row r="36">
          <cell r="A36" t="str">
            <v>1.3.</v>
          </cell>
          <cell r="B36" t="str">
            <v>Выручка от горячего водоснабжения</v>
          </cell>
          <cell r="C36" t="str">
            <v>1.3.</v>
          </cell>
        </row>
        <row r="37">
          <cell r="A37" t="str">
            <v>1.3.1.</v>
          </cell>
          <cell r="B37" t="str">
            <v>Выручка от реализации услуг горячего водоснабжения</v>
          </cell>
          <cell r="C37" t="str">
            <v>1.3.1.</v>
          </cell>
        </row>
        <row r="38">
          <cell r="A38" t="str">
            <v>1.3.2.</v>
          </cell>
          <cell r="B38" t="str">
            <v>Субсидии по горячему водоснабжению</v>
          </cell>
          <cell r="C38" t="str">
            <v>1.3.2.</v>
          </cell>
        </row>
        <row r="39">
          <cell r="A39" t="str">
            <v>1.4.</v>
          </cell>
          <cell r="B39" t="str">
            <v xml:space="preserve">Выручка от водоснабжения </v>
          </cell>
          <cell r="C39" t="str">
            <v>1.4.</v>
          </cell>
        </row>
        <row r="40">
          <cell r="A40" t="str">
            <v>1.4.1.</v>
          </cell>
          <cell r="B40" t="str">
            <v>Выручка от реализации услуг холодного водоснабжения</v>
          </cell>
          <cell r="C40" t="str">
            <v>1.4.1.</v>
          </cell>
        </row>
        <row r="41">
          <cell r="A41" t="str">
            <v>1.4.2.</v>
          </cell>
          <cell r="B41" t="str">
            <v>Субсидии по холодному водоснабжению</v>
          </cell>
          <cell r="C41" t="str">
            <v>1.4.2.</v>
          </cell>
        </row>
        <row r="42">
          <cell r="A42" t="str">
            <v>1.5.</v>
          </cell>
          <cell r="B42" t="str">
            <v xml:space="preserve">Выручка от водоотведения </v>
          </cell>
          <cell r="C42" t="str">
            <v>1.5.</v>
          </cell>
        </row>
        <row r="43">
          <cell r="A43" t="str">
            <v>1.5.1.</v>
          </cell>
          <cell r="B43" t="str">
            <v>Выручка от реализации услуг водоотведения</v>
          </cell>
          <cell r="C43" t="str">
            <v>1.5.1.</v>
          </cell>
        </row>
        <row r="44">
          <cell r="A44" t="str">
            <v>1.5.2.</v>
          </cell>
          <cell r="B44" t="str">
            <v>Субсидии по водоотведению</v>
          </cell>
          <cell r="C44" t="str">
            <v>1.5.2.</v>
          </cell>
        </row>
        <row r="45">
          <cell r="A45" t="str">
            <v>1.6.</v>
          </cell>
          <cell r="B45" t="str">
            <v>Выручка от техприсоединения</v>
          </cell>
          <cell r="C45" t="str">
            <v>1.6.</v>
          </cell>
        </row>
        <row r="46">
          <cell r="A46" t="str">
            <v>1.6.1.</v>
          </cell>
          <cell r="B46" t="str">
            <v>Техприсоединение льготных заявителей</v>
          </cell>
          <cell r="C46" t="str">
            <v>1.6.1.</v>
          </cell>
        </row>
        <row r="47">
          <cell r="A47" t="str">
            <v>1.6.2.</v>
          </cell>
          <cell r="B47" t="str">
            <v>Техприсоединение прочих заявителей</v>
          </cell>
          <cell r="C47" t="str">
            <v>1.6.2.</v>
          </cell>
        </row>
        <row r="48">
          <cell r="A48" t="str">
            <v>1.7.</v>
          </cell>
          <cell r="B48" t="str">
            <v xml:space="preserve">Выручка от прочей регулируемой деятельности </v>
          </cell>
          <cell r="C48" t="str">
            <v>1.7.</v>
          </cell>
        </row>
        <row r="49">
          <cell r="A49" t="str">
            <v>1.7.1.</v>
          </cell>
          <cell r="B49" t="str">
            <v>Выручка от реализации услуг прочей регул. деятельности</v>
          </cell>
          <cell r="C49" t="str">
            <v>1.7.1.</v>
          </cell>
        </row>
        <row r="50">
          <cell r="A50" t="str">
            <v>1.7.2.</v>
          </cell>
          <cell r="B50" t="str">
            <v>Субсидии по прочей регулируемой деятельности</v>
          </cell>
          <cell r="C50" t="str">
            <v>1.7.2.</v>
          </cell>
        </row>
        <row r="51">
          <cell r="A51" t="str">
            <v>1.8.</v>
          </cell>
          <cell r="B51" t="str">
            <v>Выручка от прочих видов деятельности</v>
          </cell>
          <cell r="C51" t="str">
            <v>1.8.</v>
          </cell>
        </row>
        <row r="52">
          <cell r="A52" t="str">
            <v>1.8.1.</v>
          </cell>
          <cell r="B52" t="str">
            <v>Выручка от аренды</v>
          </cell>
          <cell r="C52" t="str">
            <v>1.8.1.</v>
          </cell>
        </row>
        <row r="53">
          <cell r="A53" t="str">
            <v>1.8.1.1.</v>
          </cell>
          <cell r="B53" t="str">
            <v xml:space="preserve">Аренда оборудования    </v>
          </cell>
          <cell r="C53" t="str">
            <v>1.8.1.1.</v>
          </cell>
        </row>
        <row r="54">
          <cell r="A54" t="str">
            <v>1.8.1.2.</v>
          </cell>
          <cell r="B54" t="str">
            <v>Аренда зданий, сооружений</v>
          </cell>
          <cell r="C54" t="str">
            <v>1.8.1.2.</v>
          </cell>
        </row>
        <row r="55">
          <cell r="A55" t="str">
            <v>1.8.1.3.</v>
          </cell>
          <cell r="B55" t="str">
            <v>Аренда транспортных средств</v>
          </cell>
          <cell r="C55" t="str">
            <v>1.8.1.3.</v>
          </cell>
        </row>
        <row r="56">
          <cell r="A56" t="str">
            <v>1.8.1.4.</v>
          </cell>
          <cell r="B56" t="str">
            <v>Аренда прочего имущества</v>
          </cell>
          <cell r="C56" t="str">
            <v>1.8.1.4.</v>
          </cell>
        </row>
        <row r="57">
          <cell r="A57" t="str">
            <v>1.8.2.</v>
          </cell>
          <cell r="B57" t="str">
            <v>Выручка от ремонта и техобслуживания</v>
          </cell>
          <cell r="C57" t="str">
            <v>1.8.2.</v>
          </cell>
        </row>
        <row r="58">
          <cell r="A58" t="str">
            <v>1.8.2.1.</v>
          </cell>
          <cell r="B58" t="str">
            <v xml:space="preserve">Капитальный ремонт </v>
          </cell>
          <cell r="C58" t="str">
            <v>1.8.2.1.</v>
          </cell>
        </row>
        <row r="59">
          <cell r="A59" t="str">
            <v>1.8.2.2.</v>
          </cell>
          <cell r="B59" t="str">
            <v>Текущий ремонт</v>
          </cell>
          <cell r="C59" t="str">
            <v>1.8.2.2.</v>
          </cell>
        </row>
        <row r="60">
          <cell r="A60" t="str">
            <v>1.8.2.3.</v>
          </cell>
          <cell r="B60" t="str">
            <v>Техобслуживание</v>
          </cell>
          <cell r="C60" t="str">
            <v>1.8.2.3.</v>
          </cell>
        </row>
        <row r="61">
          <cell r="A61" t="str">
            <v>1.8.3.</v>
          </cell>
          <cell r="B61" t="str">
            <v>Выручка от наружного освещения</v>
          </cell>
          <cell r="C61" t="str">
            <v>1.8.3.</v>
          </cell>
        </row>
        <row r="62">
          <cell r="A62" t="str">
            <v>1.8.4.</v>
          </cell>
          <cell r="B62" t="str">
            <v>Выручка от нового строительства и реконструкции (для сервисов)</v>
          </cell>
          <cell r="C62" t="str">
            <v>1.8.4.</v>
          </cell>
        </row>
        <row r="63">
          <cell r="A63" t="str">
            <v>1.8.4.1.</v>
          </cell>
          <cell r="B63" t="str">
            <v>Новое строительство и реконструкция</v>
          </cell>
          <cell r="C63" t="str">
            <v>1.8.4.1.</v>
          </cell>
        </row>
        <row r="64">
          <cell r="A64" t="str">
            <v>1.8.4.2.</v>
          </cell>
          <cell r="B64" t="str">
            <v>Техприсоединение</v>
          </cell>
          <cell r="C64" t="str">
            <v>1.8.4.2.</v>
          </cell>
        </row>
        <row r="65">
          <cell r="A65" t="str">
            <v>1.8.4.3.</v>
          </cell>
          <cell r="B65" t="str">
            <v>Прочие мероприятия</v>
          </cell>
          <cell r="C65" t="str">
            <v>1.8.4.3.</v>
          </cell>
        </row>
        <row r="66">
          <cell r="A66" t="str">
            <v>1.8.5.</v>
          </cell>
          <cell r="B66" t="str">
            <v>Выручка от услуг в области информационных технологий</v>
          </cell>
          <cell r="C66" t="str">
            <v>1.8.5.</v>
          </cell>
        </row>
        <row r="67">
          <cell r="A67" t="str">
            <v>1.8.6.</v>
          </cell>
          <cell r="B67" t="str">
            <v>Выручка от уборки помещений и прилегающих территорий</v>
          </cell>
          <cell r="C67" t="str">
            <v>1.8.6.</v>
          </cell>
        </row>
        <row r="68">
          <cell r="A68" t="str">
            <v>1.8.7.</v>
          </cell>
          <cell r="B68" t="str">
            <v>Выручка от охраны объектов и имущества</v>
          </cell>
          <cell r="C68" t="str">
            <v>1.8.7.</v>
          </cell>
        </row>
        <row r="69">
          <cell r="A69" t="str">
            <v>1.8.8.</v>
          </cell>
          <cell r="B69" t="str">
            <v xml:space="preserve">Выручка от транспортных услуг  </v>
          </cell>
          <cell r="C69" t="str">
            <v>1.8.8.</v>
          </cell>
        </row>
        <row r="70">
          <cell r="A70" t="str">
            <v>1.8.8.1.</v>
          </cell>
          <cell r="B70" t="str">
            <v xml:space="preserve">Легковой транспорт  </v>
          </cell>
          <cell r="C70" t="str">
            <v>1.8.8.1.</v>
          </cell>
        </row>
        <row r="71">
          <cell r="A71" t="str">
            <v>1.8.8.2.</v>
          </cell>
          <cell r="B71" t="str">
            <v xml:space="preserve">Спецтехника   </v>
          </cell>
          <cell r="C71" t="str">
            <v>1.8.8.2.</v>
          </cell>
        </row>
        <row r="72">
          <cell r="A72" t="str">
            <v>1.8.8.3.</v>
          </cell>
          <cell r="B72" t="str">
            <v xml:space="preserve">Прочий транспорт  </v>
          </cell>
          <cell r="C72" t="str">
            <v>1.8.8.3.</v>
          </cell>
        </row>
        <row r="73">
          <cell r="A73" t="str">
            <v>1.8.9.</v>
          </cell>
          <cell r="B73" t="str">
            <v>Выручка от установки общедомовых приборов учета (ОПУ)</v>
          </cell>
          <cell r="C73" t="str">
            <v>1.8.9.</v>
          </cell>
        </row>
        <row r="74">
          <cell r="A74" t="str">
            <v>1.8.10.</v>
          </cell>
          <cell r="B74" t="str">
            <v>Выручка от биржевой торговли газом</v>
          </cell>
          <cell r="C74" t="str">
            <v>1.8.10.</v>
          </cell>
        </row>
        <row r="75">
          <cell r="A75" t="str">
            <v>1.8.11.</v>
          </cell>
          <cell r="B75" t="str">
            <v>Выручка от агентской деятельности</v>
          </cell>
          <cell r="C75" t="str">
            <v>1.8.11.</v>
          </cell>
        </row>
        <row r="76">
          <cell r="A76" t="str">
            <v>1.8.11.1.</v>
          </cell>
          <cell r="B76" t="str">
            <v>По электроэнергии</v>
          </cell>
          <cell r="C76" t="str">
            <v>1.8.11.1.</v>
          </cell>
        </row>
        <row r="77">
          <cell r="A77" t="str">
            <v>1.8.11.1.1.</v>
          </cell>
          <cell r="B77" t="str">
            <v>Контрагент 1</v>
          </cell>
          <cell r="C77" t="str">
            <v>1.8.11.1.1.</v>
          </cell>
        </row>
        <row r="78">
          <cell r="A78" t="str">
            <v>1.8.11.1.2.</v>
          </cell>
          <cell r="B78" t="str">
            <v>Контрагент 2</v>
          </cell>
          <cell r="C78" t="str">
            <v>1.8.11.1.2.</v>
          </cell>
        </row>
        <row r="79">
          <cell r="A79" t="str">
            <v>1.8.11.1.3.</v>
          </cell>
          <cell r="B79" t="str">
            <v>Контрагент 3</v>
          </cell>
          <cell r="C79" t="str">
            <v>1.8.11.1.3.</v>
          </cell>
        </row>
        <row r="80">
          <cell r="A80" t="str">
            <v>1.8.11.1.4.</v>
          </cell>
          <cell r="B80" t="str">
            <v>Контрагент 4</v>
          </cell>
          <cell r="C80" t="str">
            <v>1.8.11.1.4.</v>
          </cell>
        </row>
        <row r="81">
          <cell r="A81" t="str">
            <v>1.8.11.1.5.</v>
          </cell>
          <cell r="B81" t="str">
            <v>Контрагент 5</v>
          </cell>
          <cell r="C81" t="str">
            <v>1.8.11.1.5.</v>
          </cell>
        </row>
        <row r="82">
          <cell r="A82" t="str">
            <v>1.8.11.1.6.</v>
          </cell>
          <cell r="B82" t="str">
            <v>Прочие контрагенты</v>
          </cell>
          <cell r="C82" t="str">
            <v>1.8.11.1.6.</v>
          </cell>
        </row>
        <row r="83">
          <cell r="A83" t="str">
            <v>1.8.11.2.</v>
          </cell>
          <cell r="B83" t="str">
            <v>По прочим коммунальным услугам</v>
          </cell>
          <cell r="C83" t="str">
            <v>1.8.11.2.</v>
          </cell>
        </row>
        <row r="84">
          <cell r="A84" t="str">
            <v>1.8.11.2.1.</v>
          </cell>
          <cell r="B84" t="str">
            <v>Контрагент 1</v>
          </cell>
          <cell r="C84" t="str">
            <v>1.8.11.2.1.</v>
          </cell>
        </row>
        <row r="85">
          <cell r="A85" t="str">
            <v>1.8.11.2.2.</v>
          </cell>
          <cell r="B85" t="str">
            <v>Контрагент 2</v>
          </cell>
          <cell r="C85" t="str">
            <v>1.8.11.2.2.</v>
          </cell>
        </row>
        <row r="86">
          <cell r="A86" t="str">
            <v>1.8.11.2.3.</v>
          </cell>
          <cell r="B86" t="str">
            <v>Контрагент 3</v>
          </cell>
          <cell r="C86" t="str">
            <v>1.8.11.2.3.</v>
          </cell>
        </row>
        <row r="87">
          <cell r="A87" t="str">
            <v>1.8.11.2.4.</v>
          </cell>
          <cell r="B87" t="str">
            <v>Контрагент 4</v>
          </cell>
          <cell r="C87" t="str">
            <v>1.8.11.2.4.</v>
          </cell>
        </row>
        <row r="88">
          <cell r="A88" t="str">
            <v>1.8.11.2.5.</v>
          </cell>
          <cell r="B88" t="str">
            <v>Контрагент 5</v>
          </cell>
          <cell r="C88" t="str">
            <v>1.8.11.2.5.</v>
          </cell>
        </row>
        <row r="89">
          <cell r="A89" t="str">
            <v>1.8.11.2.6.</v>
          </cell>
          <cell r="B89" t="str">
            <v>Прочие контрагенты</v>
          </cell>
          <cell r="C89" t="str">
            <v>1.8.11.2.6.</v>
          </cell>
        </row>
        <row r="90">
          <cell r="A90" t="str">
            <v>1.8.12.</v>
          </cell>
          <cell r="B90" t="str">
            <v>Выручка по договорам управления (ЕИО)</v>
          </cell>
          <cell r="C90" t="str">
            <v>1.8.12.</v>
          </cell>
        </row>
        <row r="91">
          <cell r="A91" t="str">
            <v>1.8.13.</v>
          </cell>
          <cell r="B91" t="str">
            <v>Бездоговорное потребление</v>
          </cell>
          <cell r="C91" t="str">
            <v>1.8.13.</v>
          </cell>
        </row>
        <row r="92">
          <cell r="A92" t="str">
            <v>1.8.14.</v>
          </cell>
          <cell r="B92" t="str">
            <v>Выручка от ремонтно-эксплуатационного обслуживания</v>
          </cell>
          <cell r="C92" t="str">
            <v>1.8.14.</v>
          </cell>
        </row>
        <row r="93">
          <cell r="A93" t="str">
            <v>1.8.15.</v>
          </cell>
          <cell r="B93" t="str">
            <v>Обслуживание жилищного фонда</v>
          </cell>
          <cell r="C93" t="str">
            <v>1.8.15.</v>
          </cell>
        </row>
        <row r="94">
          <cell r="A94" t="str">
            <v>1.8.16.</v>
          </cell>
          <cell r="B94" t="str">
            <v>Выручка от общественного питания и столовых</v>
          </cell>
          <cell r="C94" t="str">
            <v>1.8.16.</v>
          </cell>
        </row>
        <row r="95">
          <cell r="A95" t="str">
            <v>1.8.17.</v>
          </cell>
          <cell r="B95" t="str">
            <v xml:space="preserve">Проектно-сметная документация, экспертиза, энергоаудит </v>
          </cell>
          <cell r="C95" t="str">
            <v>1.8.17.</v>
          </cell>
        </row>
        <row r="96">
          <cell r="A96" t="str">
            <v>1.8.18.</v>
          </cell>
          <cell r="B96" t="str">
            <v>Реализация товаров, материалов, оборудования</v>
          </cell>
          <cell r="C96" t="str">
            <v>1.8.18.</v>
          </cell>
        </row>
        <row r="97">
          <cell r="A97" t="str">
            <v>1.8.19.</v>
          </cell>
          <cell r="B97" t="str">
            <v xml:space="preserve">Возмещение затрат (в т.ч. от арендодателя за ремонт и ТО) </v>
          </cell>
          <cell r="C97" t="str">
            <v>1.8.19.</v>
          </cell>
        </row>
        <row r="98">
          <cell r="A98" t="str">
            <v>1.8.20.</v>
          </cell>
          <cell r="B98" t="str">
            <v>Выручка от вывоза ТБО, ЖБО</v>
          </cell>
          <cell r="C98" t="str">
            <v>1.8.20.</v>
          </cell>
        </row>
        <row r="99">
          <cell r="A99" t="str">
            <v>1.8.21.</v>
          </cell>
          <cell r="B99" t="str">
            <v>Подготовка к ОЗП и прочие субсидии</v>
          </cell>
          <cell r="C99" t="str">
            <v>1.8.21.</v>
          </cell>
        </row>
        <row r="100">
          <cell r="A100" t="str">
            <v>1.8.22.</v>
          </cell>
          <cell r="B100" t="str">
            <v>Прочая выручка</v>
          </cell>
          <cell r="C100" t="str">
            <v>1.8.22.</v>
          </cell>
        </row>
        <row r="101">
          <cell r="A101" t="str">
            <v>1.8.22.1.</v>
          </cell>
          <cell r="B101" t="str">
            <v>Услуги по теплоснабжению</v>
          </cell>
          <cell r="C101" t="str">
            <v>1.8.22.1.</v>
          </cell>
        </row>
        <row r="102">
          <cell r="A102" t="str">
            <v>1.8.22.2.</v>
          </cell>
          <cell r="B102" t="str">
            <v>Услуги по водоснабжению и водоотведению</v>
          </cell>
          <cell r="C102" t="str">
            <v>1.8.22.2.</v>
          </cell>
        </row>
        <row r="103">
          <cell r="A103" t="str">
            <v>1.8.22.3.</v>
          </cell>
          <cell r="B103" t="str">
            <v>Работы по муниципальным контрактам</v>
          </cell>
          <cell r="C103" t="str">
            <v>1.8.22.3.</v>
          </cell>
        </row>
        <row r="104">
          <cell r="A104" t="str">
            <v>1.8.22.4.</v>
          </cell>
          <cell r="B104" t="str">
            <v>Прочие</v>
          </cell>
          <cell r="C104" t="str">
            <v>1.8.22.4.</v>
          </cell>
        </row>
        <row r="105">
          <cell r="A105" t="str">
            <v>1.8.22.5.</v>
          </cell>
          <cell r="B105" t="str">
            <v>Размещение БС</v>
          </cell>
          <cell r="C105" t="str">
            <v>1.8.22.5.</v>
          </cell>
        </row>
        <row r="106">
          <cell r="A106" t="str">
            <v>2.</v>
          </cell>
          <cell r="B106" t="str">
            <v>Расходы, всего</v>
          </cell>
          <cell r="C106" t="str">
            <v>2.</v>
          </cell>
        </row>
        <row r="107">
          <cell r="A107" t="str">
            <v>2.1.</v>
          </cell>
          <cell r="B107" t="str">
            <v>Затраты на оплату труда и страховые взносы</v>
          </cell>
          <cell r="C107" t="str">
            <v>2.1.</v>
          </cell>
        </row>
        <row r="108">
          <cell r="A108" t="str">
            <v>2.1.1.</v>
          </cell>
          <cell r="B108" t="str">
            <v>Затраты на оплату труда</v>
          </cell>
          <cell r="C108" t="str">
            <v>2.1.1.</v>
          </cell>
        </row>
        <row r="109">
          <cell r="A109" t="str">
            <v>2.1.2.</v>
          </cell>
          <cell r="B109" t="str">
            <v>Резерв на оплату отпусков</v>
          </cell>
          <cell r="C109" t="str">
            <v>2.1.2.</v>
          </cell>
        </row>
        <row r="110">
          <cell r="A110" t="str">
            <v>2.1.3.</v>
          </cell>
          <cell r="B110" t="str">
            <v>Резерв на выплату вознаграждений и прочие резервы</v>
          </cell>
          <cell r="C110" t="str">
            <v>2.1.3.</v>
          </cell>
        </row>
        <row r="111">
          <cell r="A111" t="str">
            <v>2.1.4.</v>
          </cell>
          <cell r="B111" t="str">
            <v>Страховые взносы</v>
          </cell>
          <cell r="C111" t="str">
            <v>2.1.4.</v>
          </cell>
        </row>
        <row r="112">
          <cell r="A112" t="str">
            <v>2.1.5.</v>
          </cell>
          <cell r="B112" t="str">
            <v>Страховые взносы на оплату отпусков за счет резерва</v>
          </cell>
          <cell r="C112" t="str">
            <v>2.1.5.</v>
          </cell>
        </row>
        <row r="113">
          <cell r="A113" t="str">
            <v>2.1.6.</v>
          </cell>
          <cell r="B113" t="str">
            <v>Страховые взносы на выплату вознаграждений за счет резерва</v>
          </cell>
          <cell r="C113" t="str">
            <v>2.1.6.</v>
          </cell>
        </row>
        <row r="114">
          <cell r="A114" t="str">
            <v>2.2.</v>
          </cell>
          <cell r="B114" t="str">
            <v>Топливо</v>
          </cell>
          <cell r="C114" t="str">
            <v>2.2.</v>
          </cell>
        </row>
        <row r="115">
          <cell r="A115" t="str">
            <v>2.2.1.</v>
          </cell>
          <cell r="B115" t="str">
            <v xml:space="preserve">Газ </v>
          </cell>
          <cell r="C115" t="str">
            <v>2.2.1.</v>
          </cell>
        </row>
        <row r="116">
          <cell r="A116" t="str">
            <v>2.2.1.1.</v>
          </cell>
          <cell r="B116" t="str">
            <v>Газ</v>
          </cell>
          <cell r="C116" t="str">
            <v>2.2.1.1.</v>
          </cell>
        </row>
        <row r="117">
          <cell r="A117" t="str">
            <v>2.2.1.2.</v>
          </cell>
          <cell r="B117" t="str">
            <v>Транспортировка газа</v>
          </cell>
          <cell r="C117" t="str">
            <v>2.2.1.2.</v>
          </cell>
        </row>
        <row r="118">
          <cell r="A118" t="str">
            <v>2.2.1.3.</v>
          </cell>
          <cell r="B118" t="str">
            <v>Снабженческо-сбытовые услуги (ССУ)</v>
          </cell>
          <cell r="C118" t="str">
            <v>2.2.1.3.</v>
          </cell>
        </row>
        <row r="119">
          <cell r="A119" t="str">
            <v>2.2.1.4.</v>
          </cell>
          <cell r="B119" t="str">
            <v>Газ биржевой</v>
          </cell>
          <cell r="C119" t="str">
            <v>2.2.1.4.</v>
          </cell>
        </row>
        <row r="120">
          <cell r="A120" t="str">
            <v>2.2.2.</v>
          </cell>
          <cell r="B120" t="str">
            <v>Газовый конденсат</v>
          </cell>
          <cell r="C120" t="str">
            <v>2.2.2.</v>
          </cell>
        </row>
        <row r="121">
          <cell r="A121" t="str">
            <v>2.2.3.</v>
          </cell>
          <cell r="B121" t="str">
            <v>Уголь</v>
          </cell>
          <cell r="C121" t="str">
            <v>2.2.3.</v>
          </cell>
        </row>
        <row r="122">
          <cell r="A122" t="str">
            <v>2.2.4.</v>
          </cell>
          <cell r="B122" t="str">
            <v>Дизельное топливо</v>
          </cell>
          <cell r="C122" t="str">
            <v>2.2.4.</v>
          </cell>
        </row>
        <row r="123">
          <cell r="A123" t="str">
            <v>2.2.5.</v>
          </cell>
          <cell r="B123" t="str">
            <v>Нефть</v>
          </cell>
          <cell r="C123" t="str">
            <v>2.2.5.</v>
          </cell>
        </row>
        <row r="124">
          <cell r="A124" t="str">
            <v>2.2.6.</v>
          </cell>
          <cell r="B124" t="str">
            <v>Мазут</v>
          </cell>
          <cell r="C124" t="str">
            <v>2.2.6.</v>
          </cell>
        </row>
        <row r="125">
          <cell r="A125" t="str">
            <v>2.2.7.</v>
          </cell>
          <cell r="B125" t="str">
            <v>Другие виды топлива</v>
          </cell>
          <cell r="C125" t="str">
            <v>2.2.7.</v>
          </cell>
        </row>
        <row r="126">
          <cell r="A126" t="str">
            <v>2.3.</v>
          </cell>
          <cell r="B126" t="str">
            <v>Материалы, запасные части</v>
          </cell>
          <cell r="C126" t="str">
            <v>2.3.</v>
          </cell>
        </row>
        <row r="127">
          <cell r="A127" t="str">
            <v>2.3.1.</v>
          </cell>
          <cell r="B127" t="str">
            <v>Для ремонта и техобслуживания</v>
          </cell>
          <cell r="C127" t="str">
            <v>2.3.1.</v>
          </cell>
        </row>
        <row r="128">
          <cell r="A128" t="str">
            <v>2.3.1.1.</v>
          </cell>
          <cell r="B128" t="str">
            <v xml:space="preserve">Капитальный ремонт    </v>
          </cell>
          <cell r="C128" t="str">
            <v>2.3.1.1.</v>
          </cell>
        </row>
        <row r="129">
          <cell r="A129" t="str">
            <v>2.3.1.2.</v>
          </cell>
          <cell r="B129" t="str">
            <v xml:space="preserve">Текущий ремонт        </v>
          </cell>
          <cell r="C129" t="str">
            <v>2.3.1.2.</v>
          </cell>
        </row>
        <row r="130">
          <cell r="A130" t="str">
            <v>2.3.1.3.</v>
          </cell>
          <cell r="B130" t="str">
            <v xml:space="preserve">Техобслуживание </v>
          </cell>
          <cell r="C130" t="str">
            <v>2.3.1.3.</v>
          </cell>
        </row>
        <row r="131">
          <cell r="A131" t="str">
            <v>2.3.2.</v>
          </cell>
          <cell r="B131" t="str">
            <v xml:space="preserve">Для обслуживания наружного освещения </v>
          </cell>
          <cell r="C131" t="str">
            <v>2.3.2.</v>
          </cell>
        </row>
        <row r="132">
          <cell r="A132" t="str">
            <v>2.3.3.</v>
          </cell>
          <cell r="B132" t="str">
            <v>Для выполнения подрядных работ (сервисы)</v>
          </cell>
          <cell r="C132" t="str">
            <v>2.3.3.</v>
          </cell>
        </row>
        <row r="133">
          <cell r="A133" t="str">
            <v>2.3.3.1.</v>
          </cell>
          <cell r="B133" t="str">
            <v>Ремонт и техобслуживание</v>
          </cell>
          <cell r="C133" t="str">
            <v>2.3.3.1.</v>
          </cell>
        </row>
        <row r="134">
          <cell r="A134" t="str">
            <v>2.3.3.2.</v>
          </cell>
          <cell r="B134" t="str">
            <v xml:space="preserve">Новое строительство и реконструкция </v>
          </cell>
          <cell r="C134" t="str">
            <v>2.3.3.2.</v>
          </cell>
        </row>
        <row r="135">
          <cell r="A135" t="str">
            <v>2.3.3.3.</v>
          </cell>
          <cell r="B135" t="str">
            <v xml:space="preserve">Техприсоединение </v>
          </cell>
          <cell r="C135" t="str">
            <v>2.3.3.3.</v>
          </cell>
        </row>
        <row r="136">
          <cell r="A136" t="str">
            <v>2.3.3.4.</v>
          </cell>
          <cell r="B136" t="str">
            <v xml:space="preserve">Прочие мероприятия       </v>
          </cell>
          <cell r="C136" t="str">
            <v>2.3.3.4.</v>
          </cell>
        </row>
        <row r="137">
          <cell r="A137" t="str">
            <v>2.3.4.</v>
          </cell>
          <cell r="B137" t="str">
            <v>Оргтехника, расходные материалы, комплектующие</v>
          </cell>
          <cell r="C137" t="str">
            <v>2.3.4.</v>
          </cell>
        </row>
        <row r="138">
          <cell r="A138" t="str">
            <v>2.3.5.</v>
          </cell>
          <cell r="B138" t="str">
            <v>ГСМ</v>
          </cell>
          <cell r="C138" t="str">
            <v>2.3.5.</v>
          </cell>
        </row>
        <row r="139">
          <cell r="A139" t="str">
            <v>2.3.6.</v>
          </cell>
          <cell r="B139" t="str">
            <v xml:space="preserve">ОС до 40 тыс. руб. </v>
          </cell>
          <cell r="C139" t="str">
            <v>2.3.6.</v>
          </cell>
        </row>
        <row r="140">
          <cell r="A140" t="str">
            <v>2.3.7.</v>
          </cell>
          <cell r="B140" t="str">
            <v>Химреагенты</v>
          </cell>
          <cell r="C140" t="str">
            <v>2.3.7.</v>
          </cell>
        </row>
        <row r="141">
          <cell r="A141" t="str">
            <v>2.3.8.</v>
          </cell>
          <cell r="B141" t="str">
            <v>Прочие материалы</v>
          </cell>
          <cell r="C141" t="str">
            <v>2.3.8.</v>
          </cell>
        </row>
        <row r="142">
          <cell r="A142" t="str">
            <v>2.3.8.1.</v>
          </cell>
          <cell r="B142" t="str">
            <v>Прочие</v>
          </cell>
          <cell r="C142" t="str">
            <v>2.3.8.1.</v>
          </cell>
        </row>
        <row r="143">
          <cell r="A143" t="str">
            <v>2.3.8.2.</v>
          </cell>
          <cell r="C143" t="str">
            <v>2.3.8.2.</v>
          </cell>
        </row>
        <row r="144">
          <cell r="A144" t="str">
            <v>2.3.8.3.</v>
          </cell>
          <cell r="C144" t="str">
            <v>2.3.8.3.</v>
          </cell>
        </row>
        <row r="145">
          <cell r="A145" t="str">
            <v>2.4.</v>
          </cell>
          <cell r="B145" t="str">
            <v>Амортизация</v>
          </cell>
          <cell r="C145" t="str">
            <v>2.4.</v>
          </cell>
        </row>
        <row r="146">
          <cell r="A146" t="str">
            <v>2.4.1.</v>
          </cell>
          <cell r="B146" t="str">
            <v>Амортизация ОС</v>
          </cell>
          <cell r="C146" t="str">
            <v>2.4.1.</v>
          </cell>
        </row>
        <row r="147">
          <cell r="A147" t="str">
            <v>2.4.2.</v>
          </cell>
          <cell r="B147" t="str">
            <v>Амортизация НМА</v>
          </cell>
          <cell r="C147" t="str">
            <v>2.4.2.</v>
          </cell>
        </row>
        <row r="148">
          <cell r="A148" t="str">
            <v>2.5.</v>
          </cell>
          <cell r="B148" t="str">
            <v>Аренда</v>
          </cell>
          <cell r="C148" t="str">
            <v>2.5.</v>
          </cell>
        </row>
        <row r="149">
          <cell r="A149" t="str">
            <v>2.5.1.</v>
          </cell>
          <cell r="B149" t="str">
            <v xml:space="preserve">Оборудование    </v>
          </cell>
          <cell r="C149" t="str">
            <v>2.5.1.</v>
          </cell>
        </row>
        <row r="150">
          <cell r="A150" t="str">
            <v>2.5.1.1.</v>
          </cell>
          <cell r="B150" t="str">
            <v>Контрагент 1 (для генерации)</v>
          </cell>
          <cell r="C150" t="str">
            <v>2.5.1.1.</v>
          </cell>
        </row>
        <row r="151">
          <cell r="A151" t="str">
            <v>2.5.1.2.</v>
          </cell>
          <cell r="B151" t="str">
            <v>Контрагент 2  (для генерации)</v>
          </cell>
          <cell r="C151" t="str">
            <v>2.5.1.2.</v>
          </cell>
        </row>
        <row r="152">
          <cell r="A152" t="str">
            <v>2.5.2.</v>
          </cell>
          <cell r="B152" t="str">
            <v xml:space="preserve">Здания, сооружения     </v>
          </cell>
          <cell r="C152" t="str">
            <v>2.5.2.</v>
          </cell>
        </row>
        <row r="153">
          <cell r="A153" t="str">
            <v>2.5.3.</v>
          </cell>
          <cell r="B153" t="str">
            <v>Транспорт</v>
          </cell>
          <cell r="C153" t="str">
            <v>2.5.3.</v>
          </cell>
        </row>
        <row r="154">
          <cell r="A154" t="str">
            <v>2.5.3.1.</v>
          </cell>
          <cell r="B154" t="str">
            <v xml:space="preserve">Легковой транспорт         </v>
          </cell>
          <cell r="C154" t="str">
            <v>2.5.3.1.</v>
          </cell>
        </row>
        <row r="155">
          <cell r="A155" t="str">
            <v>2.5.3.2.</v>
          </cell>
          <cell r="B155" t="str">
            <v xml:space="preserve">Спецтехника        </v>
          </cell>
          <cell r="C155" t="str">
            <v>2.5.3.2.</v>
          </cell>
        </row>
        <row r="156">
          <cell r="A156" t="str">
            <v>2.5.3.3.</v>
          </cell>
          <cell r="B156" t="str">
            <v xml:space="preserve">Прочий транспорт      </v>
          </cell>
          <cell r="C156" t="str">
            <v>2.5.3.3.</v>
          </cell>
        </row>
        <row r="157">
          <cell r="A157" t="str">
            <v>2.5.4.</v>
          </cell>
          <cell r="B157" t="str">
            <v>Лизинг</v>
          </cell>
          <cell r="C157" t="str">
            <v>2.5.4.</v>
          </cell>
        </row>
        <row r="158">
          <cell r="A158" t="str">
            <v>2.5.5.</v>
          </cell>
          <cell r="B158" t="str">
            <v>Арендная плата за земли</v>
          </cell>
          <cell r="C158" t="str">
            <v>2.5.5.</v>
          </cell>
        </row>
        <row r="159">
          <cell r="A159" t="str">
            <v>2.5.6.</v>
          </cell>
          <cell r="B159" t="str">
            <v>Концессия</v>
          </cell>
          <cell r="C159" t="str">
            <v>2.5.6.</v>
          </cell>
        </row>
        <row r="160">
          <cell r="A160" t="str">
            <v>2.5.7.</v>
          </cell>
          <cell r="B160" t="str">
            <v>Другие виды аренды</v>
          </cell>
          <cell r="C160" t="str">
            <v>2.5.7.</v>
          </cell>
        </row>
        <row r="161">
          <cell r="A161" t="str">
            <v>2.6.</v>
          </cell>
          <cell r="B161" t="str">
            <v>Работы и услуги производственного характера</v>
          </cell>
          <cell r="C161" t="str">
            <v>2.6.</v>
          </cell>
        </row>
        <row r="162">
          <cell r="A162" t="str">
            <v>2.6.1.</v>
          </cell>
          <cell r="B162" t="str">
            <v>Ремонт и техобслуживание</v>
          </cell>
          <cell r="C162" t="str">
            <v>2.6.1.</v>
          </cell>
        </row>
        <row r="163">
          <cell r="A163" t="str">
            <v>2.6.1.1.</v>
          </cell>
          <cell r="B163" t="str">
            <v xml:space="preserve">Капитальный ремонт     </v>
          </cell>
          <cell r="C163" t="str">
            <v>2.6.1.1.</v>
          </cell>
        </row>
        <row r="164">
          <cell r="A164" t="str">
            <v>2.6.1.2.</v>
          </cell>
          <cell r="B164" t="str">
            <v xml:space="preserve">Текущий ремонт   </v>
          </cell>
          <cell r="C164" t="str">
            <v>2.6.1.2.</v>
          </cell>
        </row>
        <row r="165">
          <cell r="A165" t="str">
            <v>2.6.1.3.</v>
          </cell>
          <cell r="B165" t="str">
            <v>Техобслуживание</v>
          </cell>
          <cell r="C165" t="str">
            <v>2.6.1.3.</v>
          </cell>
        </row>
        <row r="166">
          <cell r="A166" t="str">
            <v>2.6.1.3.1.</v>
          </cell>
          <cell r="B166" t="str">
            <v>Контрагент 1 (для генерации)</v>
          </cell>
          <cell r="C166" t="str">
            <v>2.6.1.3.1.</v>
          </cell>
        </row>
        <row r="167">
          <cell r="A167" t="str">
            <v>2.6.1.3.2.</v>
          </cell>
          <cell r="B167" t="str">
            <v>Контрагент 2  (для генерации)</v>
          </cell>
          <cell r="C167" t="str">
            <v>2.6.1.3.2.</v>
          </cell>
        </row>
        <row r="168">
          <cell r="A168" t="str">
            <v>2.6.2.</v>
          </cell>
          <cell r="B168" t="str">
            <v xml:space="preserve">Транспортные услуги    </v>
          </cell>
          <cell r="C168" t="str">
            <v>2.6.2.</v>
          </cell>
        </row>
        <row r="169">
          <cell r="A169" t="str">
            <v>2.6.2.1.</v>
          </cell>
          <cell r="B169" t="str">
            <v xml:space="preserve">Легковой транспорт    </v>
          </cell>
          <cell r="C169" t="str">
            <v>2.6.2.1.</v>
          </cell>
        </row>
        <row r="170">
          <cell r="A170" t="str">
            <v>2.6.2.2.</v>
          </cell>
          <cell r="B170" t="str">
            <v xml:space="preserve">Спецтехника     </v>
          </cell>
          <cell r="C170" t="str">
            <v>2.6.2.2.</v>
          </cell>
        </row>
        <row r="171">
          <cell r="A171" t="str">
            <v>2.6.2.3.</v>
          </cell>
          <cell r="B171" t="str">
            <v xml:space="preserve">Прочий транспорт   </v>
          </cell>
          <cell r="C171" t="str">
            <v>2.6.2.3.</v>
          </cell>
        </row>
        <row r="172">
          <cell r="A172" t="str">
            <v>2.6.3.</v>
          </cell>
          <cell r="B172" t="str">
            <v>Услуги по техприсоединению</v>
          </cell>
          <cell r="C172" t="str">
            <v>2.6.3.</v>
          </cell>
        </row>
        <row r="173">
          <cell r="A173" t="str">
            <v>2.6.4.</v>
          </cell>
          <cell r="B173" t="str">
            <v>Расходы по установке общедомовых узлов учета</v>
          </cell>
          <cell r="C173" t="str">
            <v>2.6.4.</v>
          </cell>
        </row>
        <row r="174">
          <cell r="A174" t="str">
            <v>2.6.5.</v>
          </cell>
          <cell r="B174" t="str">
            <v xml:space="preserve">Обслуживание наружного освещения </v>
          </cell>
          <cell r="C174" t="str">
            <v>2.6.5.</v>
          </cell>
        </row>
        <row r="175">
          <cell r="A175" t="str">
            <v>2.6.6.</v>
          </cell>
          <cell r="B175" t="str">
            <v>Работы и услуги субподрядных организаций (для сервисов)</v>
          </cell>
          <cell r="C175" t="str">
            <v>2.6.6.</v>
          </cell>
        </row>
        <row r="176">
          <cell r="A176" t="str">
            <v>2.6.6.1.</v>
          </cell>
          <cell r="B176" t="str">
            <v>Ремонт и техобслуживание</v>
          </cell>
          <cell r="C176" t="str">
            <v>2.6.6.1.</v>
          </cell>
        </row>
        <row r="177">
          <cell r="A177" t="str">
            <v>2.6.6.2.</v>
          </cell>
          <cell r="B177" t="str">
            <v xml:space="preserve">Новое строительство и реконструкция </v>
          </cell>
          <cell r="C177" t="str">
            <v>2.6.6.2.</v>
          </cell>
        </row>
        <row r="178">
          <cell r="A178" t="str">
            <v>2.6.6.3.</v>
          </cell>
          <cell r="B178" t="str">
            <v xml:space="preserve">Техприсоединение </v>
          </cell>
          <cell r="C178" t="str">
            <v>2.6.6.3.</v>
          </cell>
        </row>
        <row r="179">
          <cell r="A179" t="str">
            <v>2.6.6.4.</v>
          </cell>
          <cell r="B179" t="str">
            <v>Прочие мероприятия</v>
          </cell>
          <cell r="C179" t="str">
            <v>2.6.6.4.</v>
          </cell>
        </row>
        <row r="180">
          <cell r="A180" t="str">
            <v>2.6.7.</v>
          </cell>
          <cell r="B180" t="str">
            <v>Сертификация, экспертиза, производственный контроль, инструментальные замеры, энергоаудит</v>
          </cell>
          <cell r="C180" t="str">
            <v>2.6.7.</v>
          </cell>
        </row>
        <row r="181">
          <cell r="A181" t="str">
            <v>2.6.8.</v>
          </cell>
          <cell r="B181" t="str">
            <v>Испытание и поверка приборов</v>
          </cell>
          <cell r="C181" t="str">
            <v>2.6.8.</v>
          </cell>
        </row>
        <row r="182">
          <cell r="A182" t="str">
            <v>2.6.9.</v>
          </cell>
          <cell r="B182" t="str">
            <v>Услуги по доставке топлива</v>
          </cell>
          <cell r="C182" t="str">
            <v>2.6.9.</v>
          </cell>
        </row>
        <row r="183">
          <cell r="A183" t="str">
            <v>2.6.10.</v>
          </cell>
          <cell r="B183" t="str">
            <v>Прочие услуги сторонних организаций</v>
          </cell>
          <cell r="C183" t="str">
            <v>2.6.10.</v>
          </cell>
        </row>
        <row r="184">
          <cell r="A184" t="str">
            <v>2.6.10.1.</v>
          </cell>
          <cell r="B184" t="str">
            <v>услуги по перекачке и очистке сточных вод</v>
          </cell>
          <cell r="C184" t="str">
            <v>2.6.10.1.</v>
          </cell>
        </row>
        <row r="185">
          <cell r="A185" t="str">
            <v>2.6.10.2.</v>
          </cell>
          <cell r="B185" t="str">
            <v>прочие</v>
          </cell>
          <cell r="C185" t="str">
            <v>2.6.10.2.</v>
          </cell>
        </row>
        <row r="186">
          <cell r="A186" t="str">
            <v>2.6.10.3.</v>
          </cell>
          <cell r="C186" t="str">
            <v>2.6.10.3.</v>
          </cell>
        </row>
        <row r="187">
          <cell r="A187" t="str">
            <v>2.7.</v>
          </cell>
          <cell r="B187" t="str">
            <v>Услуги инфраструктурных организаций оптового рынка (ОРЭ)</v>
          </cell>
          <cell r="C187" t="str">
            <v>2.7.</v>
          </cell>
        </row>
        <row r="188">
          <cell r="A188" t="str">
            <v>2.7.1.</v>
          </cell>
          <cell r="B188" t="str">
            <v>НП АТС</v>
          </cell>
          <cell r="C188" t="str">
            <v>2.7.1.</v>
          </cell>
        </row>
        <row r="189">
          <cell r="A189" t="str">
            <v>2.7.2.</v>
          </cell>
          <cell r="B189" t="str">
            <v>ЦФР</v>
          </cell>
          <cell r="C189" t="str">
            <v>2.7.2.</v>
          </cell>
        </row>
        <row r="190">
          <cell r="A190" t="str">
            <v>2.7.3.</v>
          </cell>
          <cell r="B190" t="str">
            <v>Системный оператор ЕЭС</v>
          </cell>
          <cell r="C190" t="str">
            <v>2.7.3.</v>
          </cell>
        </row>
        <row r="191">
          <cell r="A191" t="str">
            <v>2.7.4.</v>
          </cell>
          <cell r="B191" t="str">
            <v>Московская энергетическая биржа</v>
          </cell>
          <cell r="C191" t="str">
            <v>2.7.4.</v>
          </cell>
        </row>
        <row r="192">
          <cell r="A192" t="str">
            <v>2.7.5.</v>
          </cell>
          <cell r="B192" t="str">
            <v xml:space="preserve">Прочие организации </v>
          </cell>
          <cell r="C192" t="str">
            <v>2.7.5.</v>
          </cell>
        </row>
        <row r="193">
          <cell r="A193" t="str">
            <v>2.8.</v>
          </cell>
          <cell r="B193" t="str">
            <v>Услуги по передаче</v>
          </cell>
          <cell r="C193" t="str">
            <v>2.8.</v>
          </cell>
        </row>
        <row r="194">
          <cell r="A194" t="str">
            <v>2.8.1.</v>
          </cell>
          <cell r="B194" t="str">
            <v>Услуги по передаче электроэнергии (без нагрузочных потерь)</v>
          </cell>
          <cell r="C194" t="str">
            <v>2.8.1.</v>
          </cell>
        </row>
        <row r="195">
          <cell r="A195" t="str">
            <v>2.8.1.1.</v>
          </cell>
          <cell r="B195" t="str">
            <v>ФСК ЕЭС</v>
          </cell>
          <cell r="C195" t="str">
            <v>2.8.1.1.</v>
          </cell>
        </row>
        <row r="196">
          <cell r="A196" t="str">
            <v>2.8.1.1.1.</v>
          </cell>
          <cell r="B196" t="str">
            <v>Справочно: Нагрузочные потери</v>
          </cell>
          <cell r="C196" t="str">
            <v>2.8.1.1.1.</v>
          </cell>
        </row>
        <row r="197">
          <cell r="A197" t="str">
            <v>2.8.1.2.</v>
          </cell>
          <cell r="B197" t="str">
            <v xml:space="preserve">Тюменьэнерго </v>
          </cell>
          <cell r="C197" t="str">
            <v>2.8.1.2.</v>
          </cell>
        </row>
        <row r="198">
          <cell r="A198" t="str">
            <v>2.8.1.2.1.</v>
          </cell>
          <cell r="B198" t="str">
            <v>Справочно: Нагрузочные потери</v>
          </cell>
          <cell r="C198" t="str">
            <v>2.8.1.2.1.</v>
          </cell>
        </row>
        <row r="199">
          <cell r="A199" t="str">
            <v>2.8.1.3.</v>
          </cell>
          <cell r="B199" t="str">
            <v>МРСК</v>
          </cell>
          <cell r="C199" t="str">
            <v>2.8.1.3.</v>
          </cell>
        </row>
        <row r="200">
          <cell r="A200" t="str">
            <v>2.8.1.4.</v>
          </cell>
          <cell r="B200" t="str">
            <v>Прочие ТСО</v>
          </cell>
          <cell r="C200" t="str">
            <v>2.8.1.4.</v>
          </cell>
        </row>
        <row r="201">
          <cell r="A201" t="str">
            <v>2.8.1.5.</v>
          </cell>
          <cell r="B201" t="str">
            <v>Контрагент 1 (для сбытов)</v>
          </cell>
          <cell r="C201" t="str">
            <v>2.8.1.5.</v>
          </cell>
        </row>
        <row r="202">
          <cell r="A202" t="str">
            <v>2.8.1.5.1.</v>
          </cell>
          <cell r="B202" t="str">
            <v>Справочно: Нагрузочные потери</v>
          </cell>
          <cell r="C202" t="str">
            <v>2.8.1.5.1.</v>
          </cell>
        </row>
        <row r="203">
          <cell r="A203" t="str">
            <v>2.8.1.6.</v>
          </cell>
          <cell r="B203" t="str">
            <v>Контрагент 2 (для сбытов)</v>
          </cell>
          <cell r="C203" t="str">
            <v>2.8.1.6.</v>
          </cell>
        </row>
        <row r="204">
          <cell r="A204" t="str">
            <v>2.8.1.6.1.</v>
          </cell>
          <cell r="B204" t="str">
            <v>Справочно: Нагрузочные потери</v>
          </cell>
          <cell r="C204" t="str">
            <v>2.8.1.6.1.</v>
          </cell>
        </row>
        <row r="205">
          <cell r="A205" t="str">
            <v>2.8.1.7.</v>
          </cell>
          <cell r="B205" t="str">
            <v>Контрагент 3 (для сбытов)</v>
          </cell>
          <cell r="C205" t="str">
            <v>2.8.1.7.</v>
          </cell>
        </row>
        <row r="206">
          <cell r="A206" t="str">
            <v>2.8.1.7.1.</v>
          </cell>
          <cell r="B206" t="str">
            <v>Справочно: Нагрузочные потери</v>
          </cell>
          <cell r="C206" t="str">
            <v>2.8.1.7.1.</v>
          </cell>
        </row>
        <row r="207">
          <cell r="A207" t="str">
            <v>2.8.1.8.</v>
          </cell>
          <cell r="B207" t="str">
            <v>Контрагент 4 (для сбытов)</v>
          </cell>
          <cell r="C207" t="str">
            <v>2.8.1.8.</v>
          </cell>
        </row>
        <row r="208">
          <cell r="A208" t="str">
            <v>2.8.1.8.1.</v>
          </cell>
          <cell r="B208" t="str">
            <v>Справочно: Нагрузочные потери</v>
          </cell>
          <cell r="C208" t="str">
            <v>2.8.1.8.1.</v>
          </cell>
        </row>
        <row r="209">
          <cell r="A209" t="str">
            <v>2.8.1.9.</v>
          </cell>
          <cell r="B209" t="str">
            <v>Контрагент 5 (для сбытов)</v>
          </cell>
          <cell r="C209" t="str">
            <v>2.8.1.9.</v>
          </cell>
        </row>
        <row r="210">
          <cell r="A210" t="str">
            <v>2.8.1.9.1.</v>
          </cell>
          <cell r="B210" t="str">
            <v>Справочно: Нагрузочные потери</v>
          </cell>
          <cell r="C210" t="str">
            <v>2.8.1.9.1.</v>
          </cell>
        </row>
        <row r="211">
          <cell r="A211" t="str">
            <v>2.8.1.10.</v>
          </cell>
          <cell r="B211" t="str">
            <v>Прочие контрагенты</v>
          </cell>
          <cell r="C211" t="str">
            <v>2.8.1.10.</v>
          </cell>
        </row>
        <row r="212">
          <cell r="A212" t="str">
            <v>2.8.1.10.1.</v>
          </cell>
          <cell r="B212" t="str">
            <v>Справочно: Нагрузочные потери</v>
          </cell>
          <cell r="C212" t="str">
            <v>2.8.1.10.1.</v>
          </cell>
        </row>
        <row r="213">
          <cell r="A213" t="str">
            <v>2.8.2.</v>
          </cell>
          <cell r="B213" t="str">
            <v>Услуги по передаче теплоэнергии</v>
          </cell>
          <cell r="C213" t="str">
            <v>2.8.2.</v>
          </cell>
        </row>
        <row r="214">
          <cell r="A214" t="str">
            <v>2.8.3.</v>
          </cell>
          <cell r="B214" t="str">
            <v>Услуги по передаче газа</v>
          </cell>
          <cell r="C214" t="str">
            <v>2.8.3.</v>
          </cell>
        </row>
        <row r="215">
          <cell r="A215" t="str">
            <v>2.8.4.</v>
          </cell>
          <cell r="B215" t="str">
            <v>Услуги по передаче и транспортировке прочих ресурсов</v>
          </cell>
          <cell r="C215" t="str">
            <v>2.8.4.</v>
          </cell>
        </row>
        <row r="216">
          <cell r="A216" t="str">
            <v>2.9.</v>
          </cell>
          <cell r="B216" t="str">
            <v>Покупные ресурсы</v>
          </cell>
          <cell r="C216" t="str">
            <v>2.9.</v>
          </cell>
        </row>
        <row r="217">
          <cell r="A217" t="str">
            <v>2.9.1.</v>
          </cell>
          <cell r="B217" t="str">
            <v>Покупная электроэнергия и мощность для реализации</v>
          </cell>
          <cell r="C217" t="str">
            <v>2.9.1.</v>
          </cell>
        </row>
        <row r="218">
          <cell r="A218" t="str">
            <v>2.9.1.1.</v>
          </cell>
          <cell r="B218" t="str">
            <v>Оптовый рынок</v>
          </cell>
          <cell r="C218" t="str">
            <v>2.9.1.1.</v>
          </cell>
        </row>
        <row r="219">
          <cell r="A219" t="str">
            <v>2.9.1.2.</v>
          </cell>
          <cell r="B219" t="str">
            <v>Розничный рынок</v>
          </cell>
          <cell r="C219" t="str">
            <v>2.9.1.2.</v>
          </cell>
        </row>
        <row r="220">
          <cell r="A220" t="str">
            <v>2.9.2.</v>
          </cell>
          <cell r="B220" t="str">
            <v xml:space="preserve">Покупная электроэнергия на технологические нужды </v>
          </cell>
          <cell r="C220" t="str">
            <v>2.9.2.</v>
          </cell>
        </row>
        <row r="221">
          <cell r="A221" t="str">
            <v>2.9.3.</v>
          </cell>
          <cell r="B221" t="str">
            <v>Покупная электроэнергия на компенсацию потерь (без нагрузочных потерь)</v>
          </cell>
          <cell r="C221" t="str">
            <v>2.9.3.</v>
          </cell>
        </row>
        <row r="222">
          <cell r="A222" t="str">
            <v>2.9.3.1.</v>
          </cell>
          <cell r="B222" t="str">
            <v>2.3.4.1.</v>
          </cell>
          <cell r="C222" t="str">
            <v>2.9.3.1.</v>
          </cell>
        </row>
        <row r="223">
          <cell r="A223" t="str">
            <v>2.9.3.2.</v>
          </cell>
          <cell r="B223" t="str">
            <v>2.3.4.2.</v>
          </cell>
          <cell r="C223" t="str">
            <v>2.9.3.2.</v>
          </cell>
        </row>
        <row r="224">
          <cell r="A224" t="str">
            <v>2.9.3.3.</v>
          </cell>
          <cell r="B224" t="str">
            <v>2.3.4.3.</v>
          </cell>
          <cell r="C224" t="str">
            <v>2.9.3.3.</v>
          </cell>
        </row>
        <row r="225">
          <cell r="A225" t="str">
            <v>2.9.3.4.</v>
          </cell>
          <cell r="B225" t="str">
            <v>2.3.4.4.</v>
          </cell>
          <cell r="C225" t="str">
            <v>2.9.3.4.</v>
          </cell>
        </row>
        <row r="226">
          <cell r="A226" t="str">
            <v>2.9.3.5.</v>
          </cell>
          <cell r="B226" t="str">
            <v>2.3.4.5.</v>
          </cell>
          <cell r="C226" t="str">
            <v>2.9.3.5.</v>
          </cell>
        </row>
        <row r="227">
          <cell r="A227" t="str">
            <v>2.9.4.</v>
          </cell>
          <cell r="B227" t="str">
            <v>Покупная теплоэнергия для реализации</v>
          </cell>
          <cell r="C227" t="str">
            <v>2.9.4.</v>
          </cell>
        </row>
        <row r="228">
          <cell r="A228" t="str">
            <v>2.9.5.</v>
          </cell>
          <cell r="B228" t="str">
            <v xml:space="preserve">Покупная теплоэнергия на технологические нужды </v>
          </cell>
          <cell r="C228" t="str">
            <v>2.9.5.</v>
          </cell>
        </row>
        <row r="229">
          <cell r="A229" t="str">
            <v>2.9.5.1.</v>
          </cell>
          <cell r="B229" t="str">
            <v>ОАО УТСК</v>
          </cell>
          <cell r="C229" t="str">
            <v>2.9.5.1.</v>
          </cell>
        </row>
        <row r="230">
          <cell r="A230" t="str">
            <v>2.9.5.2.</v>
          </cell>
          <cell r="B230" t="str">
            <v>Ведомственные котельные</v>
          </cell>
          <cell r="C230" t="str">
            <v>2.9.5.2.</v>
          </cell>
        </row>
        <row r="231">
          <cell r="A231" t="str">
            <v>2.9.5.3.</v>
          </cell>
          <cell r="B231" t="str">
            <v>Тобольская ТЭЦ</v>
          </cell>
          <cell r="C231" t="str">
            <v>2.9.5.3.</v>
          </cell>
        </row>
        <row r="232">
          <cell r="A232" t="str">
            <v>2.9.6.</v>
          </cell>
          <cell r="B232" t="str">
            <v>Покупка теплоносителя</v>
          </cell>
          <cell r="C232" t="str">
            <v>2.9.6.</v>
          </cell>
        </row>
        <row r="233">
          <cell r="A233" t="str">
            <v>2.9.7.</v>
          </cell>
          <cell r="B233" t="str">
            <v>Покупная холодная вода</v>
          </cell>
          <cell r="C233" t="str">
            <v>2.9.7.</v>
          </cell>
        </row>
        <row r="234">
          <cell r="A234" t="str">
            <v>2.9.7.1.</v>
          </cell>
          <cell r="B234" t="str">
            <v xml:space="preserve">Покупная холодная вода на технологические нужды </v>
          </cell>
          <cell r="C234" t="str">
            <v>2.9.7.1.</v>
          </cell>
        </row>
        <row r="235">
          <cell r="A235" t="str">
            <v>2.9.7.2.</v>
          </cell>
          <cell r="B235" t="str">
            <v>Покупная холодная вода для ГВС</v>
          </cell>
          <cell r="C235" t="str">
            <v>2.9.7.2.</v>
          </cell>
        </row>
        <row r="236">
          <cell r="A236" t="str">
            <v>2.9.8.</v>
          </cell>
          <cell r="B236" t="str">
            <v>Покупной газ (для перепродажи)</v>
          </cell>
          <cell r="C236" t="str">
            <v>2.9.8.</v>
          </cell>
        </row>
        <row r="237">
          <cell r="A237" t="str">
            <v>2.9.9.</v>
          </cell>
          <cell r="B237" t="str">
            <v xml:space="preserve">Прочие покупные ресурсы                                   </v>
          </cell>
          <cell r="C237" t="str">
            <v>2.9.9.</v>
          </cell>
        </row>
        <row r="238">
          <cell r="A238" t="str">
            <v>2.10.</v>
          </cell>
          <cell r="B238" t="str">
            <v>Страхование</v>
          </cell>
          <cell r="C238" t="str">
            <v>2.10.</v>
          </cell>
        </row>
        <row r="239">
          <cell r="A239" t="str">
            <v>2.10.1.</v>
          </cell>
          <cell r="B239" t="str">
            <v>Имущество</v>
          </cell>
          <cell r="C239" t="str">
            <v>2.10.1.</v>
          </cell>
        </row>
        <row r="240">
          <cell r="A240" t="str">
            <v>2.10.2.</v>
          </cell>
          <cell r="B240" t="str">
            <v>ОСАГО, КАСКО</v>
          </cell>
          <cell r="C240" t="str">
            <v>2.10.2.</v>
          </cell>
        </row>
        <row r="241">
          <cell r="A241" t="str">
            <v>2.10.3.</v>
          </cell>
          <cell r="B241" t="str">
            <v>ДМС</v>
          </cell>
          <cell r="C241" t="str">
            <v>2.10.3.</v>
          </cell>
        </row>
        <row r="242">
          <cell r="A242" t="str">
            <v>2.10.4.</v>
          </cell>
          <cell r="B242" t="str">
            <v>НПФ</v>
          </cell>
          <cell r="C242" t="str">
            <v>2.10.4.</v>
          </cell>
        </row>
        <row r="243">
          <cell r="A243" t="str">
            <v>2.10.5.</v>
          </cell>
          <cell r="B243" t="str">
            <v>Страхование опасных производственных объектов (ОПО)</v>
          </cell>
          <cell r="C243" t="str">
            <v>2.10.5.</v>
          </cell>
        </row>
        <row r="244">
          <cell r="A244" t="str">
            <v>2.10.6.</v>
          </cell>
          <cell r="B244" t="str">
            <v>Прочие виды страхования</v>
          </cell>
          <cell r="C244" t="str">
            <v>2.10.6.</v>
          </cell>
        </row>
        <row r="245">
          <cell r="A245" t="str">
            <v>2.11.</v>
          </cell>
          <cell r="B245" t="str">
            <v>Налоги из себестоимости</v>
          </cell>
          <cell r="C245" t="str">
            <v>2.11.</v>
          </cell>
        </row>
        <row r="246">
          <cell r="A246" t="str">
            <v>2.11.1.</v>
          </cell>
          <cell r="B246" t="str">
            <v xml:space="preserve">Налог на имущество </v>
          </cell>
          <cell r="C246" t="str">
            <v>2.11.1.</v>
          </cell>
        </row>
        <row r="247">
          <cell r="A247" t="str">
            <v>2.11.2.</v>
          </cell>
          <cell r="B247" t="str">
            <v>Транспортный налог</v>
          </cell>
          <cell r="C247" t="str">
            <v>2.11.2.</v>
          </cell>
        </row>
        <row r="248">
          <cell r="A248" t="str">
            <v>2.11.3.</v>
          </cell>
          <cell r="B248" t="str">
            <v>Плата за негативное воздействие на окружающую среду</v>
          </cell>
          <cell r="C248" t="str">
            <v>2.11.3.</v>
          </cell>
        </row>
        <row r="249">
          <cell r="A249" t="str">
            <v>2.11.4.</v>
          </cell>
          <cell r="B249" t="str">
            <v>Земельный налог</v>
          </cell>
          <cell r="C249" t="str">
            <v>2.11.4.</v>
          </cell>
        </row>
        <row r="250">
          <cell r="A250" t="str">
            <v>2.11.5.</v>
          </cell>
          <cell r="B250" t="str">
            <v>Водный налог</v>
          </cell>
          <cell r="C250" t="str">
            <v>2.11.5.</v>
          </cell>
        </row>
        <row r="251">
          <cell r="A251" t="str">
            <v>2.11.6.</v>
          </cell>
          <cell r="B251" t="str">
            <v>Прочие налоги и сборы</v>
          </cell>
          <cell r="C251" t="str">
            <v>2.11.6.</v>
          </cell>
        </row>
        <row r="252">
          <cell r="A252" t="str">
            <v>2.12.</v>
          </cell>
          <cell r="B252" t="str">
            <v>Прочие расходы из себестоимости</v>
          </cell>
          <cell r="C252" t="str">
            <v>2.12.</v>
          </cell>
        </row>
        <row r="253">
          <cell r="A253" t="str">
            <v>2.12.1.</v>
          </cell>
          <cell r="B253" t="str">
            <v>Аудиторские услуги</v>
          </cell>
          <cell r="C253" t="str">
            <v>2.12.1.</v>
          </cell>
        </row>
        <row r="254">
          <cell r="A254" t="str">
            <v>2.12.2.</v>
          </cell>
          <cell r="B254" t="str">
            <v>Юридические услуги</v>
          </cell>
          <cell r="C254" t="str">
            <v>2.12.2.</v>
          </cell>
        </row>
        <row r="255">
          <cell r="A255" t="str">
            <v>2.12.3.</v>
          </cell>
          <cell r="B255" t="str">
            <v>Информационно-консультационные услуги</v>
          </cell>
          <cell r="C255" t="str">
            <v>2.12.3.</v>
          </cell>
        </row>
        <row r="256">
          <cell r="A256" t="str">
            <v>2.12.4.</v>
          </cell>
          <cell r="B256" t="str">
            <v>Коммунальные услуги</v>
          </cell>
          <cell r="C256" t="str">
            <v>2.12.4.</v>
          </cell>
        </row>
        <row r="257">
          <cell r="A257" t="str">
            <v>2.12.5.</v>
          </cell>
          <cell r="B257" t="str">
            <v>Содержание помещений и территории</v>
          </cell>
          <cell r="C257" t="str">
            <v>2.12.5.</v>
          </cell>
        </row>
        <row r="258">
          <cell r="A258" t="str">
            <v>2.12.6.</v>
          </cell>
          <cell r="B258" t="str">
            <v>Услуги связи</v>
          </cell>
          <cell r="C258" t="str">
            <v>2.12.6.</v>
          </cell>
        </row>
        <row r="259">
          <cell r="A259" t="str">
            <v>2.12.7.</v>
          </cell>
          <cell r="B259" t="str">
            <v>Охрана и безопасность</v>
          </cell>
          <cell r="C259" t="str">
            <v>2.12.7.</v>
          </cell>
        </row>
        <row r="260">
          <cell r="A260" t="str">
            <v>2.12.8.</v>
          </cell>
          <cell r="B260" t="str">
            <v>Охрана труда</v>
          </cell>
          <cell r="C260" t="str">
            <v>2.12.8.</v>
          </cell>
        </row>
        <row r="261">
          <cell r="A261" t="str">
            <v>2.12.9.</v>
          </cell>
          <cell r="B261" t="str">
            <v>Расходы на программное обеспечение</v>
          </cell>
          <cell r="C261" t="str">
            <v>2.12.9.</v>
          </cell>
        </row>
        <row r="262">
          <cell r="A262" t="str">
            <v>2.12.9.1.</v>
          </cell>
          <cell r="B262" t="str">
            <v>Лицензии</v>
          </cell>
          <cell r="C262" t="str">
            <v>2.12.9.1.</v>
          </cell>
        </row>
        <row r="263">
          <cell r="A263" t="str">
            <v>2.12.9.2.</v>
          </cell>
          <cell r="B263" t="str">
            <v>Право пользования</v>
          </cell>
          <cell r="C263" t="str">
            <v>2.12.9.2.</v>
          </cell>
        </row>
        <row r="264">
          <cell r="A264" t="str">
            <v>2.12.10.</v>
          </cell>
          <cell r="B264" t="str">
            <v>Обслуживание оргтехники</v>
          </cell>
          <cell r="C264" t="str">
            <v>2.12.10.</v>
          </cell>
        </row>
        <row r="265">
          <cell r="A265" t="str">
            <v>2.12.11.</v>
          </cell>
          <cell r="B265" t="str">
            <v>Почтовые расходы, литература, подписка</v>
          </cell>
          <cell r="C265" t="str">
            <v>2.12.11.</v>
          </cell>
        </row>
        <row r="266">
          <cell r="A266" t="str">
            <v>2.12.12.</v>
          </cell>
          <cell r="B266" t="str">
            <v>Командировочные расходы</v>
          </cell>
          <cell r="C266" t="str">
            <v>2.12.12.</v>
          </cell>
        </row>
        <row r="267">
          <cell r="A267" t="str">
            <v>2.12.13.</v>
          </cell>
          <cell r="B267" t="str">
            <v>Представительские расходы</v>
          </cell>
          <cell r="C267" t="str">
            <v>2.12.13.</v>
          </cell>
        </row>
        <row r="268">
          <cell r="A268" t="str">
            <v>2.12.14.</v>
          </cell>
          <cell r="B268" t="str">
            <v>Подготовка и переподготовка кадров</v>
          </cell>
          <cell r="C268" t="str">
            <v>2.12.14.</v>
          </cell>
        </row>
        <row r="269">
          <cell r="A269" t="str">
            <v>2.12.15.</v>
          </cell>
          <cell r="B269" t="str">
            <v xml:space="preserve">Проездные билеты, вахтовый проезд </v>
          </cell>
          <cell r="C269" t="str">
            <v>2.12.15.</v>
          </cell>
        </row>
        <row r="270">
          <cell r="A270" t="str">
            <v>2.12.16.</v>
          </cell>
          <cell r="B270" t="str">
            <v>Реклама, маркетинг, PR-деятельность</v>
          </cell>
          <cell r="C270" t="str">
            <v>2.12.16.</v>
          </cell>
        </row>
        <row r="271">
          <cell r="A271" t="str">
            <v>2.12.17.</v>
          </cell>
          <cell r="B271" t="str">
            <v>Содержание Управляющей компании (ЕИО)</v>
          </cell>
          <cell r="C271" t="str">
            <v>2.12.17.</v>
          </cell>
        </row>
        <row r="272">
          <cell r="A272" t="str">
            <v>2.12.18.</v>
          </cell>
          <cell r="B272" t="str">
            <v>Услуги по агентским договорам (агентское вознаграждение)</v>
          </cell>
          <cell r="C272" t="str">
            <v>2.12.18.</v>
          </cell>
        </row>
        <row r="273">
          <cell r="A273" t="str">
            <v>2.12.18.1.</v>
          </cell>
          <cell r="B273" t="str">
            <v>По электроэнергии</v>
          </cell>
          <cell r="C273" t="str">
            <v>2.12.18.1.</v>
          </cell>
        </row>
        <row r="274">
          <cell r="A274" t="str">
            <v>2.12.18.1.1.</v>
          </cell>
          <cell r="B274" t="str">
            <v>Контрагент 1</v>
          </cell>
          <cell r="C274" t="str">
            <v>2.12.18.1.1.</v>
          </cell>
        </row>
        <row r="275">
          <cell r="A275" t="str">
            <v>2.12.18.1.2.</v>
          </cell>
          <cell r="B275" t="str">
            <v xml:space="preserve">Контрагент 2 </v>
          </cell>
          <cell r="C275" t="str">
            <v>2.12.18.1.2.</v>
          </cell>
        </row>
        <row r="276">
          <cell r="A276" t="str">
            <v>2.12.18.1.3.</v>
          </cell>
          <cell r="B276" t="str">
            <v>Контрагент 3</v>
          </cell>
          <cell r="C276" t="str">
            <v>2.12.18.1.3.</v>
          </cell>
        </row>
        <row r="277">
          <cell r="A277" t="str">
            <v>2.12.18.2.</v>
          </cell>
          <cell r="B277" t="str">
            <v>По прочим коммунальным услугам</v>
          </cell>
          <cell r="C277" t="str">
            <v>2.12.18.2.</v>
          </cell>
        </row>
        <row r="278">
          <cell r="A278" t="str">
            <v>2.12.18.2.1.</v>
          </cell>
          <cell r="B278" t="str">
            <v>Тюменьэнергосбыт - ЭК "Восток"</v>
          </cell>
          <cell r="C278" t="str">
            <v>2.12.18.2.1.</v>
          </cell>
        </row>
        <row r="279">
          <cell r="A279" t="str">
            <v>2.12.18.2.2.</v>
          </cell>
          <cell r="B279" t="str">
            <v>ОАО "ТРИЦ"</v>
          </cell>
          <cell r="C279" t="str">
            <v>2.12.18.2.2.</v>
          </cell>
        </row>
        <row r="280">
          <cell r="A280" t="str">
            <v>2.12.18.2.3.</v>
          </cell>
          <cell r="B280" t="str">
            <v>Прочие</v>
          </cell>
          <cell r="C280" t="str">
            <v>2.12.18.2.3.</v>
          </cell>
        </row>
        <row r="281">
          <cell r="A281" t="str">
            <v>2.12.19.</v>
          </cell>
          <cell r="B281" t="str">
            <v>Членские взносы (взносы в компенсационный фонд) в СРО</v>
          </cell>
          <cell r="C281" t="str">
            <v>2.12.19.</v>
          </cell>
        </row>
        <row r="282">
          <cell r="A282" t="str">
            <v>2.12.20.</v>
          </cell>
          <cell r="B282" t="str">
            <v>Членские взносы в НП Совет рынка</v>
          </cell>
          <cell r="C282" t="str">
            <v>2.12.20.</v>
          </cell>
        </row>
        <row r="283">
          <cell r="A283" t="str">
            <v>2.12.21.</v>
          </cell>
          <cell r="B283" t="str">
            <v>Компенсация льготного проезда к месту отпуска и учебы</v>
          </cell>
          <cell r="C283" t="str">
            <v>2.12.21.</v>
          </cell>
        </row>
        <row r="284">
          <cell r="A284" t="str">
            <v>2.12.22.</v>
          </cell>
          <cell r="B284" t="str">
            <v>Кадастровые работы, межевание</v>
          </cell>
          <cell r="C284" t="str">
            <v>2.12.22.</v>
          </cell>
        </row>
        <row r="285">
          <cell r="A285" t="str">
            <v>2.12.23.</v>
          </cell>
          <cell r="B285" t="str">
            <v>Регистрация имущества</v>
          </cell>
          <cell r="C285" t="str">
            <v>2.12.23.</v>
          </cell>
        </row>
        <row r="286">
          <cell r="A286" t="str">
            <v>2.12.24.</v>
          </cell>
          <cell r="B286" t="str">
            <v>Услуги по оценке имущества</v>
          </cell>
          <cell r="C286" t="str">
            <v>2.12.24.</v>
          </cell>
        </row>
        <row r="287">
          <cell r="A287" t="str">
            <v>2.12.25.</v>
          </cell>
          <cell r="B287" t="str">
            <v>Прочие расходы из себестоимости</v>
          </cell>
          <cell r="C287" t="str">
            <v>2.12.25.</v>
          </cell>
        </row>
        <row r="288">
          <cell r="A288" t="str">
            <v>2.12.25.1.</v>
          </cell>
          <cell r="B288" t="str">
            <v>Содержание исполнительной дирекции</v>
          </cell>
          <cell r="C288" t="str">
            <v>2.12.25.1.</v>
          </cell>
        </row>
        <row r="289">
          <cell r="A289" t="str">
            <v>2.12.25.2.</v>
          </cell>
          <cell r="B289" t="str">
            <v>расходы по СМР, МК</v>
          </cell>
          <cell r="C289" t="str">
            <v>2.12.25.2.</v>
          </cell>
        </row>
        <row r="290">
          <cell r="A290" t="str">
            <v>2.12.25.3.</v>
          </cell>
          <cell r="B290" t="str">
            <v>схемы теплоснабжения</v>
          </cell>
          <cell r="C290" t="str">
            <v>2.12.25.3.</v>
          </cell>
        </row>
        <row r="291">
          <cell r="A291" t="str">
            <v>2.12.25.4.</v>
          </cell>
          <cell r="B291" t="str">
            <v>прочие</v>
          </cell>
          <cell r="C291" t="str">
            <v>2.12.25.4.</v>
          </cell>
        </row>
        <row r="292">
          <cell r="A292" t="str">
            <v>2.12.25.5.</v>
          </cell>
          <cell r="C292" t="str">
            <v>2.12.25.5.</v>
          </cell>
        </row>
        <row r="293">
          <cell r="A293" t="str">
            <v>3.</v>
          </cell>
          <cell r="B293" t="str">
            <v>Полная себестоимость</v>
          </cell>
          <cell r="C293" t="str">
            <v>3.</v>
          </cell>
        </row>
        <row r="294">
          <cell r="A294" t="str">
            <v>3.1.</v>
          </cell>
          <cell r="B294" t="str">
            <v>Полная себестоимость электроэнергии</v>
          </cell>
          <cell r="C294" t="str">
            <v>3.1.</v>
          </cell>
        </row>
        <row r="295">
          <cell r="A295" t="str">
            <v>3.2.</v>
          </cell>
          <cell r="B295" t="str">
            <v>Полная себестоимость теплоэнергии</v>
          </cell>
          <cell r="C295" t="str">
            <v>3.2.</v>
          </cell>
        </row>
        <row r="296">
          <cell r="A296" t="str">
            <v>3.3.</v>
          </cell>
          <cell r="B296" t="str">
            <v>Полная себестоимость горячего водоснабжения</v>
          </cell>
          <cell r="C296" t="str">
            <v>3.3.</v>
          </cell>
        </row>
        <row r="297">
          <cell r="A297" t="str">
            <v>3.4.</v>
          </cell>
          <cell r="B297" t="str">
            <v>Полная себестоимость водоснабжения</v>
          </cell>
          <cell r="C297" t="str">
            <v>3.4.</v>
          </cell>
        </row>
        <row r="298">
          <cell r="A298" t="str">
            <v>3.5.</v>
          </cell>
          <cell r="B298" t="str">
            <v xml:space="preserve">Полная себестоимость водоотведения    </v>
          </cell>
          <cell r="C298" t="str">
            <v>3.5.</v>
          </cell>
        </row>
        <row r="299">
          <cell r="A299" t="str">
            <v>3.6.</v>
          </cell>
          <cell r="B299" t="str">
            <v xml:space="preserve">Полная себестоимость техприсоединения </v>
          </cell>
          <cell r="C299" t="str">
            <v>3.6.</v>
          </cell>
        </row>
        <row r="300">
          <cell r="A300" t="str">
            <v>3.6.1.</v>
          </cell>
          <cell r="B300" t="str">
            <v>Техприсоединение льготных заявителей</v>
          </cell>
          <cell r="C300" t="str">
            <v>3.6.1.</v>
          </cell>
        </row>
        <row r="301">
          <cell r="A301" t="str">
            <v>3.6.2.</v>
          </cell>
          <cell r="B301" t="str">
            <v>Техприсоединение прочих заявителей</v>
          </cell>
          <cell r="C301" t="str">
            <v>3.6.2.</v>
          </cell>
        </row>
        <row r="302">
          <cell r="A302" t="str">
            <v>3.7.</v>
          </cell>
          <cell r="B302" t="str">
            <v>Полная себестоимость прочей регулируемой деятельности</v>
          </cell>
          <cell r="C302" t="str">
            <v>3.7.</v>
          </cell>
        </row>
        <row r="303">
          <cell r="A303" t="str">
            <v>3.8.</v>
          </cell>
          <cell r="B303" t="str">
            <v xml:space="preserve">Полная себестоимость прочей деятельности </v>
          </cell>
          <cell r="C303" t="str">
            <v>3.8.</v>
          </cell>
        </row>
        <row r="304">
          <cell r="A304" t="str">
            <v>4.</v>
          </cell>
          <cell r="B304" t="str">
            <v>Прибыль (убыток) от реализации</v>
          </cell>
          <cell r="C304" t="str">
            <v>4.</v>
          </cell>
        </row>
        <row r="305">
          <cell r="A305" t="str">
            <v>4.1.</v>
          </cell>
          <cell r="B305" t="str">
            <v xml:space="preserve">Прибыль (убыток) от реализации по электроэнергии       </v>
          </cell>
          <cell r="C305" t="str">
            <v>4.1.</v>
          </cell>
        </row>
        <row r="306">
          <cell r="A306" t="str">
            <v>4.2.</v>
          </cell>
          <cell r="B306" t="str">
            <v>Прибыль (убыток) от реализации по теплоэнергии</v>
          </cell>
          <cell r="C306" t="str">
            <v>4.2.</v>
          </cell>
        </row>
        <row r="307">
          <cell r="A307" t="str">
            <v>4.3.</v>
          </cell>
          <cell r="B307" t="str">
            <v>Прибыль (убыток) от реализации по горячему водоснабжению</v>
          </cell>
          <cell r="C307" t="str">
            <v>4.3.</v>
          </cell>
        </row>
        <row r="308">
          <cell r="A308" t="str">
            <v>4.4.</v>
          </cell>
          <cell r="B308" t="str">
            <v xml:space="preserve">Прибыль (убыток) от реализации по водоснабжению         </v>
          </cell>
          <cell r="C308" t="str">
            <v>4.4.</v>
          </cell>
        </row>
        <row r="309">
          <cell r="A309" t="str">
            <v>4.5.</v>
          </cell>
          <cell r="B309" t="str">
            <v xml:space="preserve">Прибыль (убыток) от реализации по водоотведению          </v>
          </cell>
          <cell r="C309" t="str">
            <v>4.5.</v>
          </cell>
        </row>
        <row r="310">
          <cell r="A310" t="str">
            <v>4.6.</v>
          </cell>
          <cell r="B310" t="str">
            <v xml:space="preserve">Прибыль (убыток) от реализации по техприсоединению  </v>
          </cell>
          <cell r="C310" t="str">
            <v>4.6.</v>
          </cell>
        </row>
        <row r="311">
          <cell r="A311" t="str">
            <v>4.6.1.</v>
          </cell>
          <cell r="B311" t="str">
            <v>Техприсоединение льготных заявителей</v>
          </cell>
          <cell r="C311" t="str">
            <v>4.6.1.</v>
          </cell>
        </row>
        <row r="312">
          <cell r="A312" t="str">
            <v>4.6.2.</v>
          </cell>
          <cell r="B312" t="str">
            <v>Техприсоединение прочих заявителей</v>
          </cell>
          <cell r="C312" t="str">
            <v>4.6.2.</v>
          </cell>
        </row>
        <row r="313">
          <cell r="A313" t="str">
            <v>4.7.</v>
          </cell>
          <cell r="B313" t="str">
            <v xml:space="preserve">Прибыль (убыток) от реализации по прочей регул.деятельности </v>
          </cell>
          <cell r="C313" t="str">
            <v>4.7.</v>
          </cell>
        </row>
        <row r="314">
          <cell r="A314" t="str">
            <v>4.8.</v>
          </cell>
          <cell r="B314" t="str">
            <v xml:space="preserve">Прибыль (убыток) от реализации по прочей деятельности            </v>
          </cell>
          <cell r="C314" t="str">
            <v>4.8.</v>
          </cell>
        </row>
        <row r="315">
          <cell r="A315" t="str">
            <v>5.</v>
          </cell>
          <cell r="B315" t="str">
            <v xml:space="preserve">Прочие доходы   </v>
          </cell>
          <cell r="C315" t="str">
            <v>5.</v>
          </cell>
        </row>
        <row r="316">
          <cell r="A316" t="str">
            <v>5.1.</v>
          </cell>
          <cell r="B316" t="str">
            <v>Проценты к получению</v>
          </cell>
          <cell r="C316" t="str">
            <v>5.1.</v>
          </cell>
        </row>
        <row r="317">
          <cell r="A317" t="str">
            <v>5.2.</v>
          </cell>
          <cell r="B317" t="str">
            <v>Доходы от участия в других организациях</v>
          </cell>
          <cell r="C317" t="str">
            <v>5.2.</v>
          </cell>
        </row>
        <row r="318">
          <cell r="A318" t="str">
            <v>5.3.</v>
          </cell>
          <cell r="B318" t="str">
            <v>Реализация ОС и ТМЦ</v>
          </cell>
          <cell r="C318" t="str">
            <v>5.3.</v>
          </cell>
        </row>
        <row r="319">
          <cell r="A319" t="str">
            <v>5.4.</v>
          </cell>
          <cell r="B319" t="str">
            <v>Реализация ЦБ (в т.ч. акций), долей в других организациях</v>
          </cell>
          <cell r="C319" t="str">
            <v>5.4.</v>
          </cell>
        </row>
        <row r="320">
          <cell r="A320" t="str">
            <v>5.5.</v>
          </cell>
          <cell r="B320" t="str">
            <v>Реализация прав требований по договорам уступки (цессия)</v>
          </cell>
          <cell r="C320" t="str">
            <v>5.5.</v>
          </cell>
        </row>
        <row r="321">
          <cell r="A321" t="str">
            <v>5.6.</v>
          </cell>
          <cell r="B321" t="str">
            <v>Курсовые разницы</v>
          </cell>
          <cell r="C321" t="str">
            <v>5.6.</v>
          </cell>
        </row>
        <row r="322">
          <cell r="A322" t="str">
            <v>5.7.</v>
          </cell>
          <cell r="B322" t="str">
            <v>Прибыль прошлых лет, выявленная в отчетном периоде</v>
          </cell>
          <cell r="C322" t="str">
            <v>5.7.</v>
          </cell>
        </row>
        <row r="323">
          <cell r="A323" t="str">
            <v>5.8.</v>
          </cell>
          <cell r="B323" t="str">
            <v>Резерв по сомнительным долгам</v>
          </cell>
          <cell r="C323" t="str">
            <v>5.8.</v>
          </cell>
        </row>
        <row r="324">
          <cell r="A324" t="str">
            <v>5.9.</v>
          </cell>
          <cell r="B324" t="str">
            <v>Резерв на выплату вознаграждения по итогам года и иных премий</v>
          </cell>
          <cell r="C324" t="str">
            <v>5.9.</v>
          </cell>
        </row>
        <row r="325">
          <cell r="A325" t="str">
            <v>5.10.</v>
          </cell>
          <cell r="B325" t="str">
            <v>Резерв под обесценение финансовых вложений</v>
          </cell>
          <cell r="C325" t="str">
            <v>5.10.</v>
          </cell>
        </row>
        <row r="326">
          <cell r="A326" t="str">
            <v>5.11.</v>
          </cell>
          <cell r="B326" t="str">
            <v>Резерв под снижение стоимости МПЗ</v>
          </cell>
          <cell r="C326" t="str">
            <v>5.11.</v>
          </cell>
        </row>
        <row r="327">
          <cell r="A327" t="str">
            <v>5.12.</v>
          </cell>
          <cell r="B327" t="str">
            <v>Резерв на ремонт основных средств</v>
          </cell>
          <cell r="C327" t="str">
            <v>5.12.</v>
          </cell>
        </row>
        <row r="328">
          <cell r="A328" t="str">
            <v>5.13.</v>
          </cell>
          <cell r="B328" t="str">
            <v>Резервы прочие</v>
          </cell>
          <cell r="C328" t="str">
            <v>5.13.</v>
          </cell>
        </row>
        <row r="329">
          <cell r="A329" t="str">
            <v>5.14.</v>
          </cell>
          <cell r="B329" t="str">
            <v xml:space="preserve">Списание кредиторской задолженности </v>
          </cell>
          <cell r="C329" t="str">
            <v>5.14.</v>
          </cell>
        </row>
        <row r="330">
          <cell r="A330" t="str">
            <v>5.15.</v>
          </cell>
          <cell r="B330" t="str">
            <v>Доходы по безвозмездно полученному имуществу</v>
          </cell>
          <cell r="C330" t="str">
            <v>5.15.</v>
          </cell>
        </row>
        <row r="331">
          <cell r="A331" t="str">
            <v>5.16.</v>
          </cell>
          <cell r="B331" t="str">
            <v xml:space="preserve">Доходы в виде излишков ТМЦ, выявленных инвентаризацией </v>
          </cell>
          <cell r="C331" t="str">
            <v>5.16.</v>
          </cell>
        </row>
        <row r="332">
          <cell r="A332" t="str">
            <v>5.17.</v>
          </cell>
          <cell r="B332" t="str">
            <v>Доходы, связанные с ликвидацией ОС</v>
          </cell>
          <cell r="C332" t="str">
            <v>5.17.</v>
          </cell>
        </row>
        <row r="333">
          <cell r="A333" t="str">
            <v>5.18.</v>
          </cell>
          <cell r="B333" t="str">
            <v xml:space="preserve">Штрафы, пени, неустойки  </v>
          </cell>
          <cell r="C333" t="str">
            <v>5.18.</v>
          </cell>
        </row>
        <row r="334">
          <cell r="A334" t="str">
            <v>5.19.</v>
          </cell>
          <cell r="B334" t="str">
            <v>Финансовая помощь</v>
          </cell>
          <cell r="C334" t="str">
            <v>5.19.</v>
          </cell>
        </row>
        <row r="335">
          <cell r="A335" t="str">
            <v>5.20.</v>
          </cell>
          <cell r="B335" t="str">
            <v xml:space="preserve">Возмещение затрат (в т.ч. от арендодателя за ремонт и ТО) </v>
          </cell>
          <cell r="C335" t="str">
            <v>5.20.</v>
          </cell>
        </row>
        <row r="336">
          <cell r="A336" t="str">
            <v>5.21.</v>
          </cell>
          <cell r="B336" t="str">
            <v xml:space="preserve">Прочие доходы   </v>
          </cell>
          <cell r="C336" t="str">
            <v>5.21.</v>
          </cell>
        </row>
        <row r="337">
          <cell r="A337" t="str">
            <v>5.21.1.</v>
          </cell>
          <cell r="B337" t="str">
            <v>Госпошлина</v>
          </cell>
          <cell r="C337" t="str">
            <v>5.21.1.</v>
          </cell>
        </row>
        <row r="338">
          <cell r="A338" t="str">
            <v>5.21.2.</v>
          </cell>
          <cell r="B338" t="str">
            <v>Возмещение затрат за установление приборов учета</v>
          </cell>
          <cell r="C338" t="str">
            <v>5.21.2.</v>
          </cell>
        </row>
        <row r="339">
          <cell r="A339" t="str">
            <v>5.21.3.</v>
          </cell>
          <cell r="B339" t="str">
            <v>Проценты за рассрочку платежа по общедомовым узлам учета собственниками МКД</v>
          </cell>
          <cell r="C339" t="str">
            <v>5.21.3.</v>
          </cell>
        </row>
        <row r="340">
          <cell r="A340" t="str">
            <v>5.21.4.</v>
          </cell>
          <cell r="B340" t="str">
            <v>Прочие</v>
          </cell>
          <cell r="C340" t="str">
            <v>5.21.4.</v>
          </cell>
        </row>
        <row r="341">
          <cell r="A341" t="str">
            <v>5.21.5.</v>
          </cell>
          <cell r="B341" t="str">
            <v>Проценты за пользование чужими денежными средствами</v>
          </cell>
          <cell r="C341" t="str">
            <v>5.21.5.</v>
          </cell>
        </row>
        <row r="342">
          <cell r="A342" t="str">
            <v>6.</v>
          </cell>
          <cell r="B342" t="str">
            <v xml:space="preserve">Прочие расходы          </v>
          </cell>
          <cell r="C342" t="str">
            <v>6.</v>
          </cell>
        </row>
        <row r="343">
          <cell r="A343" t="str">
            <v>6.1.</v>
          </cell>
          <cell r="B343" t="str">
            <v>Обслуживание кредитов и займов</v>
          </cell>
          <cell r="C343" t="str">
            <v>6.1.</v>
          </cell>
        </row>
        <row r="344">
          <cell r="A344" t="str">
            <v>6.1.1.</v>
          </cell>
          <cell r="B344" t="str">
            <v>Кредиты</v>
          </cell>
          <cell r="C344" t="str">
            <v>6.1.1.</v>
          </cell>
        </row>
        <row r="345">
          <cell r="A345" t="str">
            <v>6.1.2.</v>
          </cell>
          <cell r="B345" t="str">
            <v>Займы</v>
          </cell>
          <cell r="C345" t="str">
            <v>6.1.2.</v>
          </cell>
        </row>
        <row r="346">
          <cell r="A346" t="str">
            <v>6.2.</v>
          </cell>
          <cell r="B346" t="str">
            <v>Услуги банка</v>
          </cell>
          <cell r="C346" t="str">
            <v>6.2.</v>
          </cell>
        </row>
        <row r="347">
          <cell r="A347" t="str">
            <v>6.3.</v>
          </cell>
          <cell r="B347" t="str">
            <v xml:space="preserve">Реализация ОС и ТМЦ </v>
          </cell>
          <cell r="C347" t="str">
            <v>6.3.</v>
          </cell>
        </row>
        <row r="348">
          <cell r="A348" t="str">
            <v>6.3.1.</v>
          </cell>
          <cell r="B348" t="str">
            <v>в т.ч. давальческое сырье</v>
          </cell>
          <cell r="C348" t="str">
            <v>6.3.1.</v>
          </cell>
        </row>
        <row r="349">
          <cell r="A349" t="str">
            <v>6.4.</v>
          </cell>
          <cell r="B349" t="str">
            <v xml:space="preserve">Реализация ЦБ (в т.ч. акций), долей в других организациях </v>
          </cell>
          <cell r="C349" t="str">
            <v>6.4.</v>
          </cell>
        </row>
        <row r="350">
          <cell r="A350" t="str">
            <v>6.5.</v>
          </cell>
          <cell r="B350" t="str">
            <v>Реализация прав требований по договорам уступки (цессия)</v>
          </cell>
          <cell r="C350" t="str">
            <v>6.5.</v>
          </cell>
        </row>
        <row r="351">
          <cell r="A351" t="str">
            <v>6.6.</v>
          </cell>
          <cell r="B351" t="str">
            <v xml:space="preserve">Курсовые разницы </v>
          </cell>
          <cell r="C351" t="str">
            <v>6.6.</v>
          </cell>
        </row>
        <row r="352">
          <cell r="A352" t="str">
            <v>6.7.</v>
          </cell>
          <cell r="B352" t="str">
            <v>Убытки прошлых лет, выявленные в отчетном периоде</v>
          </cell>
          <cell r="C352" t="str">
            <v>6.7.</v>
          </cell>
        </row>
        <row r="353">
          <cell r="A353" t="str">
            <v>6.8.</v>
          </cell>
          <cell r="B353" t="str">
            <v xml:space="preserve">Резерв по сомнительным долгам </v>
          </cell>
          <cell r="C353" t="str">
            <v>6.8.</v>
          </cell>
        </row>
        <row r="354">
          <cell r="A354" t="str">
            <v>6.9.</v>
          </cell>
          <cell r="B354" t="str">
            <v>Резерв под обесценение финансовых вложений</v>
          </cell>
          <cell r="C354" t="str">
            <v>6.9.</v>
          </cell>
        </row>
        <row r="355">
          <cell r="A355" t="str">
            <v>6.10.</v>
          </cell>
          <cell r="B355" t="str">
            <v>Резерв под снижение стоимости МПЗ</v>
          </cell>
          <cell r="C355" t="str">
            <v>6.10.</v>
          </cell>
        </row>
        <row r="356">
          <cell r="A356" t="str">
            <v>6.11.</v>
          </cell>
          <cell r="B356" t="str">
            <v>Резерв на ремонт основных средств</v>
          </cell>
          <cell r="C356" t="str">
            <v>6.11.</v>
          </cell>
        </row>
        <row r="357">
          <cell r="A357" t="str">
            <v>6.12.</v>
          </cell>
          <cell r="B357" t="str">
            <v>Резервы прочие</v>
          </cell>
          <cell r="C357" t="str">
            <v>6.12.</v>
          </cell>
        </row>
        <row r="358">
          <cell r="A358" t="str">
            <v>6.13.</v>
          </cell>
          <cell r="B358" t="str">
            <v>Списание дебиторской задолженности</v>
          </cell>
          <cell r="C358" t="str">
            <v>6.13.</v>
          </cell>
        </row>
        <row r="359">
          <cell r="A359" t="str">
            <v>6.14.</v>
          </cell>
          <cell r="B359" t="str">
            <v>Социальные выплаты</v>
          </cell>
          <cell r="C359" t="str">
            <v>6.14.</v>
          </cell>
        </row>
        <row r="360">
          <cell r="A360" t="str">
            <v>6.15.</v>
          </cell>
          <cell r="B360" t="str">
            <v>Затраты на оплату труда и страховые взносы из прибыли</v>
          </cell>
          <cell r="C360" t="str">
            <v>6.15.</v>
          </cell>
        </row>
        <row r="361">
          <cell r="A361" t="str">
            <v>6.16.</v>
          </cell>
          <cell r="B361" t="str">
            <v>НДС с расходов непроизводственного характера</v>
          </cell>
          <cell r="C361" t="str">
            <v>6.16.</v>
          </cell>
        </row>
        <row r="362">
          <cell r="A362" t="str">
            <v>6.17.</v>
          </cell>
          <cell r="B362" t="str">
            <v>Остаточная стоимость ликвидированных ОС</v>
          </cell>
          <cell r="C362" t="str">
            <v>6.17.</v>
          </cell>
        </row>
        <row r="363">
          <cell r="A363" t="str">
            <v>6.18.</v>
          </cell>
          <cell r="B363" t="str">
            <v>Безвозмездная передача имущества, услуг, включая НДС</v>
          </cell>
          <cell r="C363" t="str">
            <v>6.18.</v>
          </cell>
        </row>
        <row r="364">
          <cell r="A364" t="str">
            <v>6.19.</v>
          </cell>
          <cell r="B364" t="str">
            <v>Расходы по оценке / переоценке имущества</v>
          </cell>
          <cell r="C364" t="str">
            <v>6.19.</v>
          </cell>
        </row>
        <row r="365">
          <cell r="A365" t="str">
            <v>6.20.</v>
          </cell>
          <cell r="B365" t="str">
            <v xml:space="preserve">Налог на имущество  </v>
          </cell>
          <cell r="C365" t="str">
            <v>6.20.</v>
          </cell>
        </row>
        <row r="366">
          <cell r="A366" t="str">
            <v>6.21.</v>
          </cell>
          <cell r="B366" t="str">
            <v>Амортизация имущества, не участвующего в основ.деятельности</v>
          </cell>
          <cell r="C366" t="str">
            <v>6.21.</v>
          </cell>
        </row>
        <row r="367">
          <cell r="A367" t="str">
            <v>6.22.</v>
          </cell>
          <cell r="B367" t="str">
            <v xml:space="preserve">Штрафы, пени, неустойки    </v>
          </cell>
          <cell r="C367" t="str">
            <v>6.22.</v>
          </cell>
        </row>
        <row r="368">
          <cell r="A368" t="str">
            <v>6.23.</v>
          </cell>
          <cell r="B368" t="str">
            <v>Благотворительность, спонсорство, финансовая помощь</v>
          </cell>
          <cell r="C368" t="str">
            <v>6.23.</v>
          </cell>
        </row>
        <row r="369">
          <cell r="A369" t="str">
            <v>6.24.</v>
          </cell>
          <cell r="B369" t="str">
            <v>Госпошлина</v>
          </cell>
          <cell r="C369" t="str">
            <v>6.24.</v>
          </cell>
        </row>
        <row r="370">
          <cell r="A370" t="str">
            <v>6.25.</v>
          </cell>
          <cell r="B370" t="str">
            <v>Проведение коллективных мероприятий</v>
          </cell>
          <cell r="C370" t="str">
            <v>6.25.</v>
          </cell>
        </row>
        <row r="371">
          <cell r="A371" t="str">
            <v>6.26.</v>
          </cell>
          <cell r="B371" t="str">
            <v xml:space="preserve">Прочие расходы    </v>
          </cell>
          <cell r="C371" t="str">
            <v>6.26.</v>
          </cell>
        </row>
        <row r="372">
          <cell r="A372" t="str">
            <v>6.26.1.</v>
          </cell>
          <cell r="B372" t="str">
            <v>Распределение расходов ИД</v>
          </cell>
          <cell r="C372" t="str">
            <v>6.26.1.</v>
          </cell>
        </row>
        <row r="373">
          <cell r="A373" t="str">
            <v>6.26.2.</v>
          </cell>
          <cell r="B373" t="str">
            <v>расходы по установке узлов учета у потребителей (по дог. № 72 от 10.07.2012)</v>
          </cell>
          <cell r="C373" t="str">
            <v>6.26.2.</v>
          </cell>
        </row>
        <row r="374">
          <cell r="A374" t="str">
            <v>6.26.3.</v>
          </cell>
          <cell r="B374" t="str">
            <v>Проценты за рассрочку платежа по принудительной установке ОДПУ (расход)</v>
          </cell>
          <cell r="C374" t="str">
            <v>6.26.3.</v>
          </cell>
        </row>
        <row r="375">
          <cell r="A375" t="str">
            <v>6.26.4.</v>
          </cell>
          <cell r="B375" t="str">
            <v>Прочие</v>
          </cell>
          <cell r="C375" t="str">
            <v>6.26.4.</v>
          </cell>
        </row>
        <row r="376">
          <cell r="A376" t="str">
            <v>6.26.5.</v>
          </cell>
          <cell r="B376" t="str">
            <v>Проценты за пользование чужими денежными средставми</v>
          </cell>
          <cell r="C376" t="str">
            <v>6.26.5.</v>
          </cell>
        </row>
        <row r="377">
          <cell r="A377" t="str">
            <v>7.</v>
          </cell>
          <cell r="B377" t="str">
            <v>Прибыль до налогообложения</v>
          </cell>
          <cell r="C377" t="str">
            <v>7.</v>
          </cell>
        </row>
        <row r="378">
          <cell r="A378" t="str">
            <v>7.1.</v>
          </cell>
          <cell r="B378" t="str">
            <v>Налог на прибыль (УСНО, ЕНВД)</v>
          </cell>
          <cell r="C378" t="str">
            <v>7.1.</v>
          </cell>
        </row>
        <row r="379">
          <cell r="A379" t="str">
            <v>7.2.</v>
          </cell>
          <cell r="B379" t="str">
            <v>Отложенные налоговые обязательства</v>
          </cell>
          <cell r="C379" t="str">
            <v>7.2.</v>
          </cell>
        </row>
        <row r="380">
          <cell r="A380" t="str">
            <v>7.3.</v>
          </cell>
          <cell r="B380" t="str">
            <v>Отложенные налоговые активы</v>
          </cell>
          <cell r="C380" t="str">
            <v>7.3.</v>
          </cell>
        </row>
        <row r="381">
          <cell r="A381" t="str">
            <v>7.4.</v>
          </cell>
          <cell r="B381" t="str">
            <v xml:space="preserve">Прочие </v>
          </cell>
          <cell r="C381" t="str">
            <v>7.4.</v>
          </cell>
        </row>
        <row r="382">
          <cell r="A382" t="str">
            <v>8.</v>
          </cell>
          <cell r="B382" t="str">
            <v>Чистая прибыль</v>
          </cell>
          <cell r="C382" t="str">
            <v>8.</v>
          </cell>
        </row>
        <row r="387">
          <cell r="B387" t="str">
            <v>Справочно</v>
          </cell>
        </row>
        <row r="388">
          <cell r="A388" t="str">
            <v>9.</v>
          </cell>
          <cell r="B388" t="str">
            <v>НВВ по электроэнергии</v>
          </cell>
          <cell r="C388" t="str">
            <v>9.</v>
          </cell>
        </row>
        <row r="389">
          <cell r="A389" t="str">
            <v>9.1.</v>
          </cell>
          <cell r="B389" t="str">
            <v>Подконтрольные расходы</v>
          </cell>
          <cell r="C389" t="str">
            <v>9.1.</v>
          </cell>
        </row>
        <row r="390">
          <cell r="A390" t="str">
            <v>9.2.</v>
          </cell>
          <cell r="B390" t="str">
            <v>Неподконтрольные расходы</v>
          </cell>
          <cell r="C390" t="str">
            <v>9.2.</v>
          </cell>
        </row>
        <row r="391">
          <cell r="A391" t="str">
            <v>9.3.</v>
          </cell>
          <cell r="B391" t="str">
            <v>Возврат капитала</v>
          </cell>
          <cell r="C391" t="str">
            <v>9.3.</v>
          </cell>
        </row>
        <row r="392">
          <cell r="A392" t="str">
            <v>9.4.</v>
          </cell>
          <cell r="B392" t="str">
            <v>Доход капитала</v>
          </cell>
          <cell r="C392" t="str">
            <v>9.4.</v>
          </cell>
        </row>
        <row r="393">
          <cell r="A393" t="str">
            <v>9.5.</v>
          </cell>
          <cell r="B393" t="str">
            <v>Корректировки</v>
          </cell>
          <cell r="C393" t="str">
            <v>9.5.</v>
          </cell>
        </row>
        <row r="394">
          <cell r="A394" t="str">
            <v>9.6.</v>
          </cell>
          <cell r="B394" t="str">
            <v>Сглаживание</v>
          </cell>
          <cell r="C394" t="str">
            <v>9.6.</v>
          </cell>
        </row>
        <row r="395">
          <cell r="B395" t="str">
            <v>Справочно: для Метода доходности инвестированного капитала</v>
          </cell>
        </row>
        <row r="396">
          <cell r="A396" t="str">
            <v>9.0.</v>
          </cell>
          <cell r="B396" t="str">
            <v>Расходы, не входящие в подконтрольные и неподконтрольные</v>
          </cell>
          <cell r="C396" t="str">
            <v>9.0.</v>
          </cell>
        </row>
        <row r="397">
          <cell r="A397" t="str">
            <v>9.0.1.</v>
          </cell>
          <cell r="B397" t="str">
            <v>Амортизация</v>
          </cell>
          <cell r="C397" t="str">
            <v>9.0.1.</v>
          </cell>
        </row>
        <row r="398">
          <cell r="A398" t="str">
            <v>9.0.2.</v>
          </cell>
          <cell r="B398" t="str">
            <v>Проценты за кредит</v>
          </cell>
          <cell r="C398" t="str">
            <v>9.0.2.</v>
          </cell>
        </row>
        <row r="399">
          <cell r="A399" t="str">
            <v>9.0.3.</v>
          </cell>
          <cell r="B399" t="str">
            <v>Прибыль на развитие</v>
          </cell>
          <cell r="C399" t="str">
            <v>9.0.3.</v>
          </cell>
        </row>
        <row r="400">
          <cell r="A400" t="str">
            <v>9.0.4.</v>
          </cell>
          <cell r="B400" t="str">
            <v>Возврат тела кредита</v>
          </cell>
          <cell r="C400" t="str">
            <v>9.0.4.</v>
          </cell>
        </row>
        <row r="401">
          <cell r="A401" t="str">
            <v>9.0.5.</v>
          </cell>
          <cell r="B401" t="str">
            <v>Дивиденды</v>
          </cell>
          <cell r="C401" t="str">
            <v>9.0.5.</v>
          </cell>
        </row>
        <row r="402">
          <cell r="A402" t="str">
            <v>9.0.6.</v>
          </cell>
          <cell r="B402" t="str">
            <v>Расходы социального характера</v>
          </cell>
          <cell r="C402" t="str">
            <v>9.0.6.</v>
          </cell>
        </row>
        <row r="403">
          <cell r="B403" t="str">
            <v>Проверка (п.9.3 + п.9.4 + п.9.5. + п.9.6. - п.9.0 = 0)</v>
          </cell>
        </row>
        <row r="404">
          <cell r="A404" t="str">
            <v>11.</v>
          </cell>
          <cell r="B404" t="str">
            <v>НВВ по теплоэнергии</v>
          </cell>
          <cell r="C404" t="str">
            <v>11.</v>
          </cell>
        </row>
        <row r="405">
          <cell r="A405" t="str">
            <v>11.1.</v>
          </cell>
          <cell r="B405" t="str">
            <v>Подконтрольные расходы</v>
          </cell>
          <cell r="C405" t="str">
            <v>11.1.</v>
          </cell>
        </row>
        <row r="406">
          <cell r="A406" t="str">
            <v>11.2.</v>
          </cell>
          <cell r="B406" t="str">
            <v>Неподконтрольные расходы</v>
          </cell>
          <cell r="C406" t="str">
            <v>11.2.</v>
          </cell>
        </row>
        <row r="407">
          <cell r="A407" t="str">
            <v>11.3.</v>
          </cell>
          <cell r="B407" t="str">
            <v>Расходы на приобретение энергетических ресурсов</v>
          </cell>
          <cell r="C407" t="str">
            <v>11.3.</v>
          </cell>
        </row>
        <row r="408">
          <cell r="A408" t="str">
            <v>11.4.</v>
          </cell>
          <cell r="B408" t="str">
            <v>Нормативная прибыль</v>
          </cell>
          <cell r="C408" t="str">
            <v>11.4.</v>
          </cell>
        </row>
        <row r="409">
          <cell r="A409" t="str">
            <v>11.5.</v>
          </cell>
          <cell r="B409" t="str">
            <v>Предпринимательская прибыль</v>
          </cell>
          <cell r="C409" t="str">
            <v>11.5.</v>
          </cell>
        </row>
        <row r="410">
          <cell r="A410" t="str">
            <v>11.6.</v>
          </cell>
          <cell r="B410" t="str">
            <v xml:space="preserve">Результаты деятельности до перехода к регулированию </v>
          </cell>
          <cell r="C410" t="str">
            <v>11.6.</v>
          </cell>
        </row>
        <row r="411">
          <cell r="A411" t="str">
            <v>11.7.</v>
          </cell>
          <cell r="B411" t="str">
            <v>Корректировки</v>
          </cell>
          <cell r="C411" t="str">
            <v>11.7.</v>
          </cell>
        </row>
        <row r="412">
          <cell r="A412" t="str">
            <v>12.</v>
          </cell>
          <cell r="B412" t="str">
            <v xml:space="preserve">НВВ по водоснабжению </v>
          </cell>
          <cell r="C412" t="str">
            <v>12.</v>
          </cell>
        </row>
        <row r="413">
          <cell r="A413" t="str">
            <v>12.1.</v>
          </cell>
          <cell r="B413" t="str">
            <v>Подконтрольные расходы</v>
          </cell>
          <cell r="C413" t="str">
            <v>12.1.</v>
          </cell>
        </row>
        <row r="414">
          <cell r="A414" t="str">
            <v>12.2.</v>
          </cell>
          <cell r="B414" t="str">
            <v>Неподконтрольные расходы</v>
          </cell>
          <cell r="C414" t="str">
            <v>12.2.</v>
          </cell>
        </row>
        <row r="415">
          <cell r="A415" t="str">
            <v>12.3.</v>
          </cell>
          <cell r="B415" t="str">
            <v xml:space="preserve">Расходы на электрическую энергию </v>
          </cell>
          <cell r="C415" t="str">
            <v>12.3.</v>
          </cell>
        </row>
        <row r="416">
          <cell r="A416" t="str">
            <v>12.4.</v>
          </cell>
          <cell r="B416" t="str">
            <v>Амортизация</v>
          </cell>
          <cell r="C416" t="str">
            <v>12.4.</v>
          </cell>
        </row>
        <row r="417">
          <cell r="A417" t="str">
            <v>12.5.</v>
          </cell>
          <cell r="B417" t="str">
            <v xml:space="preserve">Нормативная прибыль </v>
          </cell>
          <cell r="C417" t="str">
            <v>12.5.</v>
          </cell>
        </row>
        <row r="418">
          <cell r="A418" t="str">
            <v>12.6.</v>
          </cell>
          <cell r="B418" t="str">
            <v xml:space="preserve">Предпринимательская прибыль </v>
          </cell>
          <cell r="C418" t="str">
            <v>12.6.</v>
          </cell>
        </row>
        <row r="419">
          <cell r="A419" t="str">
            <v>12.7.</v>
          </cell>
          <cell r="B419" t="str">
            <v xml:space="preserve">Корректировки </v>
          </cell>
          <cell r="C419" t="str">
            <v>12.7.</v>
          </cell>
        </row>
        <row r="420">
          <cell r="A420" t="str">
            <v>13.</v>
          </cell>
          <cell r="B420" t="str">
            <v>НВВ по водоотведению</v>
          </cell>
          <cell r="C420" t="str">
            <v>13.</v>
          </cell>
        </row>
        <row r="421">
          <cell r="A421" t="str">
            <v>13.1.</v>
          </cell>
          <cell r="B421" t="str">
            <v>Подконтрольные расходы</v>
          </cell>
          <cell r="C421" t="str">
            <v>13.1.</v>
          </cell>
        </row>
        <row r="422">
          <cell r="A422" t="str">
            <v>13.2.</v>
          </cell>
          <cell r="B422" t="str">
            <v>Неподконтрольные расходы</v>
          </cell>
          <cell r="C422" t="str">
            <v>13.2.</v>
          </cell>
        </row>
        <row r="423">
          <cell r="A423" t="str">
            <v>13.3.</v>
          </cell>
          <cell r="B423" t="str">
            <v xml:space="preserve">Расходы на электрическую энергию </v>
          </cell>
          <cell r="C423" t="str">
            <v>13.3.</v>
          </cell>
        </row>
        <row r="424">
          <cell r="A424" t="str">
            <v>13.4.</v>
          </cell>
          <cell r="B424" t="str">
            <v>Амортизация</v>
          </cell>
          <cell r="C424" t="str">
            <v>13.4.</v>
          </cell>
        </row>
        <row r="425">
          <cell r="A425" t="str">
            <v>13.5.</v>
          </cell>
          <cell r="B425" t="str">
            <v xml:space="preserve">Нормативная прибыль </v>
          </cell>
          <cell r="C425" t="str">
            <v>13.5.</v>
          </cell>
        </row>
        <row r="426">
          <cell r="A426" t="str">
            <v>13.6.</v>
          </cell>
          <cell r="B426" t="str">
            <v xml:space="preserve">Предпринимательская прибыль </v>
          </cell>
          <cell r="C426" t="str">
            <v>13.6.</v>
          </cell>
        </row>
        <row r="427">
          <cell r="A427" t="str">
            <v>13.7.</v>
          </cell>
          <cell r="B427" t="str">
            <v xml:space="preserve">Корректировки </v>
          </cell>
          <cell r="C427" t="str">
            <v>13.7.</v>
          </cell>
        </row>
        <row r="430">
          <cell r="B430" t="str">
            <v>РАСШИФРОВКИ:</v>
          </cell>
        </row>
        <row r="432">
          <cell r="A432" t="str">
            <v>2.3.1.1.</v>
          </cell>
          <cell r="B432" t="str">
            <v xml:space="preserve">Капитальный ремонт    </v>
          </cell>
          <cell r="C432" t="str">
            <v>2.3.1.1.</v>
          </cell>
        </row>
        <row r="433">
          <cell r="A433" t="str">
            <v>2.3.1.1.1.расш.1</v>
          </cell>
          <cell r="B433" t="str">
            <v>Сети</v>
          </cell>
          <cell r="C433" t="str">
            <v>2.1.1.</v>
          </cell>
        </row>
        <row r="434">
          <cell r="A434" t="str">
            <v>2.3.1.1.1.расш.1.1</v>
          </cell>
          <cell r="B434" t="str">
            <v>Сырье, материалы, запасные части</v>
          </cell>
          <cell r="C434" t="str">
            <v>2.1.1.1.2.</v>
          </cell>
        </row>
        <row r="435">
          <cell r="A435" t="str">
            <v>2.3.1.1.1.расш.1.2</v>
          </cell>
          <cell r="B435" t="str">
            <v>Давальческое сырье, материалы</v>
          </cell>
          <cell r="C435" t="str">
            <v>2.1.1.3.</v>
          </cell>
        </row>
        <row r="436">
          <cell r="A436" t="str">
            <v>2.3.1.1.1.расш.2</v>
          </cell>
          <cell r="B436" t="str">
            <v>Оборудование</v>
          </cell>
          <cell r="C436" t="str">
            <v>2.1.2.</v>
          </cell>
        </row>
        <row r="437">
          <cell r="A437" t="str">
            <v>2.3.1.1.1.расш.2.1</v>
          </cell>
          <cell r="B437" t="str">
            <v>Сырье, материалы, запасные части</v>
          </cell>
          <cell r="C437" t="str">
            <v>2.1.2.1.2.</v>
          </cell>
        </row>
        <row r="438">
          <cell r="A438" t="str">
            <v>2.3.1.1.1.расш.2.2</v>
          </cell>
          <cell r="B438" t="str">
            <v>Давальческое сырье, материалы</v>
          </cell>
          <cell r="C438" t="str">
            <v>2.1.2.3.</v>
          </cell>
        </row>
        <row r="439">
          <cell r="A439" t="str">
            <v>2.3.1.1.1.расш.3</v>
          </cell>
          <cell r="B439" t="str">
            <v>Здания и сооружения (производственные)</v>
          </cell>
          <cell r="C439" t="str">
            <v>2.1.3.</v>
          </cell>
        </row>
        <row r="440">
          <cell r="A440" t="str">
            <v>2.3.1.1.1.расш.3.1</v>
          </cell>
          <cell r="B440" t="str">
            <v>Сырье, материалы, запасные части</v>
          </cell>
          <cell r="C440" t="str">
            <v>2.1.3.1.2.</v>
          </cell>
        </row>
        <row r="441">
          <cell r="A441" t="str">
            <v>2.3.1.1.1.расш.3.2</v>
          </cell>
          <cell r="B441" t="str">
            <v>Давальческое сырье, материалы</v>
          </cell>
          <cell r="C441" t="str">
            <v>2.1.3.3.</v>
          </cell>
        </row>
        <row r="442">
          <cell r="A442" t="str">
            <v>2.3.1.1.1.расш.4</v>
          </cell>
          <cell r="B442" t="str">
            <v>Здания и сооружения (административные)</v>
          </cell>
          <cell r="C442" t="str">
            <v>2.1.4.</v>
          </cell>
        </row>
        <row r="443">
          <cell r="A443" t="str">
            <v>2.3.1.1.1.расш.4.1</v>
          </cell>
          <cell r="B443" t="str">
            <v>Сырье, материалы, запасные части</v>
          </cell>
          <cell r="C443" t="str">
            <v>2.1.4.1.2.</v>
          </cell>
        </row>
        <row r="444">
          <cell r="A444" t="str">
            <v>2.3.1.1.1.расш.4.2</v>
          </cell>
          <cell r="B444" t="str">
            <v>Давальческое сырье, материалы</v>
          </cell>
          <cell r="C444" t="str">
            <v>2.1.4.3.</v>
          </cell>
        </row>
        <row r="445">
          <cell r="A445" t="str">
            <v>2.3.1.1.1.расш.5</v>
          </cell>
          <cell r="B445" t="str">
            <v>Транспорт и спецтехника</v>
          </cell>
          <cell r="C445" t="str">
            <v>2.1.5.</v>
          </cell>
        </row>
        <row r="446">
          <cell r="A446" t="str">
            <v>2.3.1.1.1.расш.5.1</v>
          </cell>
          <cell r="B446" t="str">
            <v>Сырье, материалы, запасные части</v>
          </cell>
          <cell r="C446" t="str">
            <v>2.1.5.1.2.</v>
          </cell>
        </row>
        <row r="447">
          <cell r="A447" t="str">
            <v>2.3.1.1.1.расш.5.2</v>
          </cell>
          <cell r="B447" t="str">
            <v>Давальческое сырье, материалы</v>
          </cell>
          <cell r="C447" t="str">
            <v>2.1.5.3.</v>
          </cell>
        </row>
        <row r="448">
          <cell r="A448" t="str">
            <v>2.3.1.1.1.расш.6</v>
          </cell>
          <cell r="B448" t="str">
            <v>Прочее имущество</v>
          </cell>
          <cell r="C448" t="str">
            <v>2.1.6.</v>
          </cell>
        </row>
        <row r="449">
          <cell r="A449" t="str">
            <v>2.3.1.1.1.расш.6.1</v>
          </cell>
          <cell r="B449" t="str">
            <v>Сырье, материалы, запасные части</v>
          </cell>
          <cell r="C449" t="str">
            <v>2.1.6.1.2.</v>
          </cell>
        </row>
        <row r="450">
          <cell r="A450" t="str">
            <v>2.3.1.1.1.расш.6.2</v>
          </cell>
          <cell r="B450" t="str">
            <v>Давальческое сырье, материалы</v>
          </cell>
          <cell r="C450" t="str">
            <v>2.1.6.3.</v>
          </cell>
        </row>
        <row r="451">
          <cell r="A451" t="str">
            <v>2.3.1.2.</v>
          </cell>
          <cell r="B451" t="str">
            <v xml:space="preserve">Текущий ремонт        </v>
          </cell>
          <cell r="C451" t="str">
            <v>2.3.1.2.</v>
          </cell>
        </row>
        <row r="452">
          <cell r="A452" t="str">
            <v>2.3.1.2.расш.1</v>
          </cell>
          <cell r="B452" t="str">
            <v>Сети</v>
          </cell>
          <cell r="C452" t="str">
            <v>2.2.1.</v>
          </cell>
        </row>
        <row r="453">
          <cell r="A453" t="str">
            <v>2.3.1.2.расш.1.1</v>
          </cell>
          <cell r="B453" t="str">
            <v>Сырье, материалы, запасные части</v>
          </cell>
          <cell r="C453" t="str">
            <v>2.2.1.1.2.</v>
          </cell>
        </row>
        <row r="454">
          <cell r="A454" t="str">
            <v>2.3.1.2.расш.1.2</v>
          </cell>
          <cell r="B454" t="str">
            <v>Давальческое сырье, материалы</v>
          </cell>
          <cell r="C454" t="str">
            <v>2.2.1.3.</v>
          </cell>
        </row>
        <row r="455">
          <cell r="A455" t="str">
            <v>2.3.1.2.расш.2</v>
          </cell>
          <cell r="B455" t="str">
            <v>Оборудование</v>
          </cell>
          <cell r="C455" t="str">
            <v>2.2.2.</v>
          </cell>
        </row>
        <row r="456">
          <cell r="A456" t="str">
            <v>2.3.1.2.расш.2.1</v>
          </cell>
          <cell r="B456" t="str">
            <v>Сырье, материалы, запасные части</v>
          </cell>
          <cell r="C456" t="str">
            <v>2.2.2.1.2.</v>
          </cell>
        </row>
        <row r="457">
          <cell r="A457" t="str">
            <v>2.3.1.2.расш.2.2</v>
          </cell>
          <cell r="B457" t="str">
            <v>Давальческое сырье, материалы</v>
          </cell>
          <cell r="C457" t="str">
            <v>2.2.2.3.</v>
          </cell>
        </row>
        <row r="458">
          <cell r="A458" t="str">
            <v>2.3.1.2.расш.3</v>
          </cell>
          <cell r="B458" t="str">
            <v>Здания и сооружения (производственные)</v>
          </cell>
          <cell r="C458" t="str">
            <v>2.2.3.</v>
          </cell>
        </row>
        <row r="459">
          <cell r="A459" t="str">
            <v>2.3.1.2.расш.3.1</v>
          </cell>
          <cell r="B459" t="str">
            <v>Сырье, материалы, запасные части</v>
          </cell>
          <cell r="C459" t="str">
            <v>2.2.3.1.2.</v>
          </cell>
        </row>
        <row r="460">
          <cell r="A460" t="str">
            <v>2.3.1.2.расш.3.2</v>
          </cell>
          <cell r="B460" t="str">
            <v>Давальческое сырье, материалы</v>
          </cell>
          <cell r="C460" t="str">
            <v>2.2.3.3.</v>
          </cell>
        </row>
        <row r="461">
          <cell r="A461" t="str">
            <v>2.3.1.2.расш.4</v>
          </cell>
          <cell r="B461" t="str">
            <v>Здания и сооружения (административные)</v>
          </cell>
          <cell r="C461" t="str">
            <v>2.2.4.</v>
          </cell>
        </row>
        <row r="462">
          <cell r="A462" t="str">
            <v>2.3.1.2.расш.4.1</v>
          </cell>
          <cell r="B462" t="str">
            <v>Сырье, материалы, запасные части</v>
          </cell>
          <cell r="C462" t="str">
            <v>2.2.4.1.2.</v>
          </cell>
        </row>
        <row r="463">
          <cell r="A463" t="str">
            <v>2.3.1.2.расш.4.2</v>
          </cell>
          <cell r="B463" t="str">
            <v>Давальческое сырье, материалы</v>
          </cell>
          <cell r="C463" t="str">
            <v>2.2.4.3.</v>
          </cell>
        </row>
        <row r="464">
          <cell r="A464" t="str">
            <v>2.3.1.2.расш.5</v>
          </cell>
          <cell r="B464" t="str">
            <v>Транспорт и спецтехника</v>
          </cell>
          <cell r="C464" t="str">
            <v>2.2.5.</v>
          </cell>
        </row>
        <row r="465">
          <cell r="A465" t="str">
            <v>2.3.1.2.расш.5.1</v>
          </cell>
          <cell r="B465" t="str">
            <v>Сырье, материалы, запасные части</v>
          </cell>
          <cell r="C465" t="str">
            <v>2.2.5.1.2.</v>
          </cell>
        </row>
        <row r="466">
          <cell r="A466" t="str">
            <v>2.3.1.2.расш.5.2</v>
          </cell>
          <cell r="B466" t="str">
            <v>Давальческое сырье, материалы</v>
          </cell>
          <cell r="C466" t="str">
            <v>2.2.5.3.</v>
          </cell>
        </row>
        <row r="467">
          <cell r="A467" t="str">
            <v>2.3.1.2.расш.6</v>
          </cell>
          <cell r="B467" t="str">
            <v>Прочее имущество</v>
          </cell>
          <cell r="C467" t="str">
            <v>2.2.6.</v>
          </cell>
        </row>
        <row r="468">
          <cell r="A468" t="str">
            <v>2.3.1.2.расш.6.1</v>
          </cell>
          <cell r="B468" t="str">
            <v>Сырье, материалы, запасные части</v>
          </cell>
          <cell r="C468" t="str">
            <v>2.2.6.1.2.</v>
          </cell>
        </row>
        <row r="469">
          <cell r="A469" t="str">
            <v>2.3.1.2.расш.6.2</v>
          </cell>
          <cell r="B469" t="str">
            <v>Давальческое сырье, материалы</v>
          </cell>
          <cell r="C469" t="str">
            <v>2.2.6.3.</v>
          </cell>
        </row>
        <row r="470">
          <cell r="A470" t="str">
            <v>2.3.1.3.</v>
          </cell>
          <cell r="B470" t="str">
            <v xml:space="preserve">Техобслуживание </v>
          </cell>
          <cell r="C470" t="str">
            <v>2.3.1.3.</v>
          </cell>
        </row>
        <row r="471">
          <cell r="A471" t="str">
            <v>2.3.1.3.расш.1</v>
          </cell>
          <cell r="B471" t="str">
            <v>Сети</v>
          </cell>
          <cell r="C471" t="str">
            <v>3.1.</v>
          </cell>
        </row>
        <row r="472">
          <cell r="A472" t="str">
            <v>2.3.1.3.расш.1.1</v>
          </cell>
          <cell r="B472" t="str">
            <v>Сырье, материалы, запасные части</v>
          </cell>
          <cell r="C472" t="str">
            <v>2.3.1.1.2.</v>
          </cell>
        </row>
        <row r="473">
          <cell r="A473" t="str">
            <v>2.3.1.3.расш.1.2</v>
          </cell>
          <cell r="B473" t="str">
            <v>Давальческое сырье, материалы</v>
          </cell>
          <cell r="C473" t="str">
            <v>3.1.3.</v>
          </cell>
        </row>
        <row r="474">
          <cell r="A474" t="str">
            <v>2.3.1.3.расш.2</v>
          </cell>
          <cell r="B474" t="str">
            <v>Оборудование</v>
          </cell>
          <cell r="C474" t="str">
            <v>3.2.</v>
          </cell>
        </row>
        <row r="475">
          <cell r="A475" t="str">
            <v>2.3.1.3.расш.2.1</v>
          </cell>
          <cell r="B475" t="str">
            <v>Сырье, материалы, запасные части</v>
          </cell>
          <cell r="C475" t="str">
            <v>2.3.2.1.2.</v>
          </cell>
        </row>
        <row r="476">
          <cell r="A476" t="str">
            <v>2.3.1.3.расш.2.2</v>
          </cell>
          <cell r="B476" t="str">
            <v>Давальческое сырье, материалы</v>
          </cell>
          <cell r="C476" t="str">
            <v>3.2.3.</v>
          </cell>
        </row>
        <row r="477">
          <cell r="A477" t="str">
            <v>2.3.1.3.расш.3</v>
          </cell>
          <cell r="B477" t="str">
            <v>Здания и сооружения (производственные)</v>
          </cell>
          <cell r="C477" t="str">
            <v>2.3.</v>
          </cell>
        </row>
        <row r="478">
          <cell r="A478" t="str">
            <v>2.3.1.3.расш.3.1</v>
          </cell>
          <cell r="B478" t="str">
            <v>Сырье, материалы, запасные части</v>
          </cell>
          <cell r="C478" t="str">
            <v>2.3.3.1.2.</v>
          </cell>
        </row>
        <row r="479">
          <cell r="A479" t="str">
            <v>2.3.1.3.расш.3.2</v>
          </cell>
          <cell r="B479" t="str">
            <v>Давальческое сырье, материалы</v>
          </cell>
          <cell r="C479" t="str">
            <v>2.3.3.</v>
          </cell>
        </row>
        <row r="480">
          <cell r="A480" t="str">
            <v>2.3.1.3.расш.4</v>
          </cell>
          <cell r="B480" t="str">
            <v>Здания и сооружения (административные)</v>
          </cell>
          <cell r="C480" t="str">
            <v>3.4.</v>
          </cell>
        </row>
        <row r="481">
          <cell r="A481" t="str">
            <v>2.3.1.3.расш.4.1</v>
          </cell>
          <cell r="B481" t="str">
            <v>Сырье, материалы, запасные части</v>
          </cell>
          <cell r="C481" t="str">
            <v>2.3.4.1.2.</v>
          </cell>
        </row>
        <row r="482">
          <cell r="A482" t="str">
            <v>2.3.1.3.расш.4.2</v>
          </cell>
          <cell r="B482" t="str">
            <v>Давальческое сырье, материалы</v>
          </cell>
          <cell r="C482" t="str">
            <v>3.4.3.</v>
          </cell>
        </row>
        <row r="483">
          <cell r="A483" t="str">
            <v>2.3.1.3.расш.5</v>
          </cell>
          <cell r="B483" t="str">
            <v>Транспорт и спецтехника</v>
          </cell>
          <cell r="C483" t="str">
            <v>3.5.</v>
          </cell>
        </row>
        <row r="484">
          <cell r="A484" t="str">
            <v>2.3.1.3.расш.5.1</v>
          </cell>
          <cell r="B484" t="str">
            <v>Сырье, материалы, запасные части</v>
          </cell>
          <cell r="C484" t="str">
            <v>2.3.5.1.2.</v>
          </cell>
        </row>
        <row r="485">
          <cell r="A485" t="str">
            <v>2.3.1.3.расш.5.2</v>
          </cell>
          <cell r="B485" t="str">
            <v>Давальческое сырье, материалы</v>
          </cell>
          <cell r="C485" t="str">
            <v>3.5.3.</v>
          </cell>
        </row>
        <row r="486">
          <cell r="A486" t="str">
            <v>2.3.1.3.расш.6</v>
          </cell>
          <cell r="B486" t="str">
            <v>Прочее имущество</v>
          </cell>
          <cell r="C486" t="str">
            <v>3.6.</v>
          </cell>
        </row>
        <row r="487">
          <cell r="A487" t="str">
            <v>2.3.1.3.расш.6.1</v>
          </cell>
          <cell r="B487" t="str">
            <v>Сырье, материалы, запасные части</v>
          </cell>
          <cell r="C487" t="str">
            <v>2.3.6.1.2.</v>
          </cell>
        </row>
        <row r="488">
          <cell r="A488" t="str">
            <v>2.3.1.3.расш.6.2</v>
          </cell>
          <cell r="B488" t="str">
            <v>Давальческое сырье, материалы</v>
          </cell>
          <cell r="C488" t="str">
            <v>3.6.3.</v>
          </cell>
        </row>
        <row r="492">
          <cell r="A492" t="str">
            <v>2.3.8.1.</v>
          </cell>
          <cell r="B492" t="str">
            <v>Прочие</v>
          </cell>
          <cell r="C492" t="str">
            <v>2.3.8.1.</v>
          </cell>
        </row>
        <row r="493">
          <cell r="A493" t="str">
            <v>2.3.8.1.расш1</v>
          </cell>
          <cell r="B493" t="str">
            <v>Материалы для эксплуатационной деятельности</v>
          </cell>
          <cell r="C493" t="str">
            <v>2.3.8.1.расш1</v>
          </cell>
        </row>
        <row r="494">
          <cell r="A494" t="str">
            <v>2.3.8.1.расш2</v>
          </cell>
          <cell r="B494" t="str">
            <v>материалы на административно-хозяйственные расходы</v>
          </cell>
          <cell r="C494" t="str">
            <v>2.3.8.1.расш2</v>
          </cell>
        </row>
        <row r="495">
          <cell r="A495" t="str">
            <v>2.3.8.1.расш3</v>
          </cell>
          <cell r="B495" t="str">
            <v>хозинвентарь</v>
          </cell>
          <cell r="C495" t="str">
            <v>2.3.8.1.расш3</v>
          </cell>
        </row>
        <row r="496">
          <cell r="A496" t="str">
            <v>2.3.8.1.расш4</v>
          </cell>
          <cell r="B496" t="str">
            <v xml:space="preserve">канцелярские, (в т.ч. бумага, бланки учета и отчетности) </v>
          </cell>
          <cell r="C496" t="str">
            <v>2.3.8.1.расш4</v>
          </cell>
        </row>
        <row r="499">
          <cell r="A499" t="str">
            <v>2.6.1.1.</v>
          </cell>
          <cell r="B499" t="str">
            <v xml:space="preserve">Капитальный ремонт     </v>
          </cell>
          <cell r="C499" t="str">
            <v>2.6.1.1.</v>
          </cell>
        </row>
        <row r="500">
          <cell r="A500" t="str">
            <v>2.6.1.1.расш.1</v>
          </cell>
          <cell r="B500" t="str">
            <v>Сети</v>
          </cell>
          <cell r="C500" t="str">
            <v>2.1.1.</v>
          </cell>
        </row>
        <row r="501">
          <cell r="A501" t="str">
            <v>2.6.1.1.расш.1.1</v>
          </cell>
          <cell r="B501" t="str">
            <v>Подрядный способ</v>
          </cell>
          <cell r="C501" t="str">
            <v>2.1.1.2.</v>
          </cell>
        </row>
        <row r="502">
          <cell r="A502" t="str">
            <v>2.6.1.1.расш.2</v>
          </cell>
          <cell r="B502" t="str">
            <v>Оборудование</v>
          </cell>
          <cell r="C502" t="str">
            <v>2.1.2.</v>
          </cell>
        </row>
        <row r="503">
          <cell r="A503" t="str">
            <v>2.6.1.1.расш.2.1</v>
          </cell>
          <cell r="B503" t="str">
            <v>Подрядный способ</v>
          </cell>
          <cell r="C503" t="str">
            <v>2.1.2.2.</v>
          </cell>
        </row>
        <row r="504">
          <cell r="A504" t="str">
            <v>2.6.1.1.расш.3</v>
          </cell>
          <cell r="B504" t="str">
            <v>Здания и сооружения (производственные)</v>
          </cell>
          <cell r="C504" t="str">
            <v>2.1.3.</v>
          </cell>
        </row>
        <row r="505">
          <cell r="A505" t="str">
            <v>2.6.1.1.расш.3.1</v>
          </cell>
          <cell r="B505" t="str">
            <v>Подрядный способ</v>
          </cell>
          <cell r="C505" t="str">
            <v>2.1.3.2.</v>
          </cell>
        </row>
        <row r="506">
          <cell r="A506" t="str">
            <v>2.6.1.1.расш.4</v>
          </cell>
          <cell r="B506" t="str">
            <v>Здания и сооружения (административные)</v>
          </cell>
          <cell r="C506" t="str">
            <v>2.1.4.</v>
          </cell>
        </row>
        <row r="507">
          <cell r="A507" t="str">
            <v>2.6.1.1.расш.4.1</v>
          </cell>
          <cell r="B507" t="str">
            <v>Подрядный способ</v>
          </cell>
          <cell r="C507" t="str">
            <v>2.1.4.2.</v>
          </cell>
        </row>
        <row r="508">
          <cell r="A508" t="str">
            <v>2.6.1.1.расш.5</v>
          </cell>
          <cell r="B508" t="str">
            <v>Транспорт и спецтехника</v>
          </cell>
          <cell r="C508" t="str">
            <v>2.1.5.</v>
          </cell>
        </row>
        <row r="509">
          <cell r="A509" t="str">
            <v>2.6.1.1.расш.5.1</v>
          </cell>
          <cell r="B509" t="str">
            <v>Подрядный способ</v>
          </cell>
          <cell r="C509" t="str">
            <v>2.1.5.2.</v>
          </cell>
        </row>
        <row r="510">
          <cell r="A510" t="str">
            <v>2.6.1.1.расш.6</v>
          </cell>
          <cell r="B510" t="str">
            <v>Прочее имущество</v>
          </cell>
          <cell r="C510" t="str">
            <v>2.1.6.</v>
          </cell>
        </row>
        <row r="511">
          <cell r="A511" t="str">
            <v>2.6.1.1.расш.6.1</v>
          </cell>
          <cell r="B511" t="str">
            <v>Подрядный способ</v>
          </cell>
          <cell r="C511" t="str">
            <v>2.1.6.2.</v>
          </cell>
        </row>
        <row r="512">
          <cell r="A512" t="str">
            <v>2.6.1.2.</v>
          </cell>
          <cell r="B512" t="str">
            <v xml:space="preserve">Текущий ремонт   </v>
          </cell>
          <cell r="C512" t="str">
            <v>2.6.1.2.</v>
          </cell>
        </row>
        <row r="513">
          <cell r="A513" t="str">
            <v>2.6.1.2.расш.1</v>
          </cell>
          <cell r="B513" t="str">
            <v>Сети</v>
          </cell>
          <cell r="C513" t="str">
            <v>2.2.1.</v>
          </cell>
        </row>
        <row r="514">
          <cell r="A514" t="str">
            <v>2.6.1.2.расш.1.1</v>
          </cell>
          <cell r="B514" t="str">
            <v>Подрядный способ</v>
          </cell>
          <cell r="C514" t="str">
            <v>2.2.1.2.</v>
          </cell>
        </row>
        <row r="515">
          <cell r="A515" t="str">
            <v>2.6.1.2.расш.2</v>
          </cell>
          <cell r="B515" t="str">
            <v>Оборудование</v>
          </cell>
          <cell r="C515" t="str">
            <v>2.2.2.</v>
          </cell>
        </row>
        <row r="516">
          <cell r="A516" t="str">
            <v>2.6.1.2.расш.2.1</v>
          </cell>
          <cell r="B516" t="str">
            <v>Подрядный способ</v>
          </cell>
          <cell r="C516" t="str">
            <v>2.2.2.2.</v>
          </cell>
        </row>
        <row r="517">
          <cell r="A517" t="str">
            <v>2.6.1.2.расш.3</v>
          </cell>
          <cell r="B517" t="str">
            <v>Здания и сооружения (производственные)</v>
          </cell>
          <cell r="C517" t="str">
            <v>2.2.3.</v>
          </cell>
        </row>
        <row r="518">
          <cell r="A518" t="str">
            <v>2.6.1.2.расш.3.1</v>
          </cell>
          <cell r="B518" t="str">
            <v>Подрядный способ</v>
          </cell>
          <cell r="C518" t="str">
            <v>2.2.3.2.</v>
          </cell>
        </row>
        <row r="519">
          <cell r="A519" t="str">
            <v>2.6.1.2.расш.4</v>
          </cell>
          <cell r="B519" t="str">
            <v>Здания и сооружения (административные)</v>
          </cell>
          <cell r="C519" t="str">
            <v>2.2.4.</v>
          </cell>
        </row>
        <row r="520">
          <cell r="A520" t="str">
            <v>2.6.1.2.расш.4.1</v>
          </cell>
          <cell r="B520" t="str">
            <v>Подрядный способ</v>
          </cell>
          <cell r="C520" t="str">
            <v>2.2.4.2.</v>
          </cell>
        </row>
        <row r="521">
          <cell r="A521" t="str">
            <v>2.6.1.2.расш.5</v>
          </cell>
          <cell r="B521" t="str">
            <v>Транспорт и спецтехника</v>
          </cell>
          <cell r="C521" t="str">
            <v>2.2.5.</v>
          </cell>
        </row>
        <row r="522">
          <cell r="A522" t="str">
            <v>2.6.1.2.расш.5.1</v>
          </cell>
          <cell r="B522" t="str">
            <v>Подрядный способ</v>
          </cell>
          <cell r="C522" t="str">
            <v>2.2.5.2.</v>
          </cell>
        </row>
        <row r="523">
          <cell r="A523" t="str">
            <v>2.6.1.2.расш.6</v>
          </cell>
          <cell r="B523" t="str">
            <v>Прочее имущество</v>
          </cell>
          <cell r="C523" t="str">
            <v>2.2.6.</v>
          </cell>
        </row>
        <row r="524">
          <cell r="A524" t="str">
            <v>2.6.1.2.расш.6.1</v>
          </cell>
          <cell r="B524" t="str">
            <v>Подрядный способ</v>
          </cell>
          <cell r="C524" t="str">
            <v>2.2.6.2.</v>
          </cell>
        </row>
        <row r="525">
          <cell r="A525" t="str">
            <v>2.6.1.3.</v>
          </cell>
          <cell r="B525" t="str">
            <v>Техобслуживание</v>
          </cell>
          <cell r="C525" t="str">
            <v>2.6.1.3.</v>
          </cell>
        </row>
        <row r="526">
          <cell r="A526" t="str">
            <v>2.6.1.3.расш.1</v>
          </cell>
          <cell r="B526" t="str">
            <v>Сети</v>
          </cell>
          <cell r="C526" t="str">
            <v>3.1.</v>
          </cell>
        </row>
        <row r="527">
          <cell r="A527" t="str">
            <v>2.6.1.3.расш.1.1</v>
          </cell>
          <cell r="B527" t="str">
            <v>Подрядный способ</v>
          </cell>
          <cell r="C527" t="str">
            <v>3.1.2.</v>
          </cell>
        </row>
        <row r="528">
          <cell r="A528" t="str">
            <v>2.6.1.3.расш.2</v>
          </cell>
          <cell r="B528" t="str">
            <v>Оборудование</v>
          </cell>
          <cell r="C528" t="str">
            <v>3.2.</v>
          </cell>
        </row>
        <row r="529">
          <cell r="A529" t="str">
            <v>2.6.1.3.расш.2.1</v>
          </cell>
          <cell r="B529" t="str">
            <v>Подрядный способ</v>
          </cell>
          <cell r="C529" t="str">
            <v>3.2.2.</v>
          </cell>
        </row>
        <row r="530">
          <cell r="A530" t="str">
            <v>2.6.1.3.расш.3</v>
          </cell>
          <cell r="B530" t="str">
            <v>Здания и сооружения (производственные)</v>
          </cell>
          <cell r="C530" t="str">
            <v>2.3.</v>
          </cell>
        </row>
        <row r="531">
          <cell r="A531" t="str">
            <v>2.6.1.3.расш.3.1</v>
          </cell>
          <cell r="B531" t="str">
            <v>Подрядный способ</v>
          </cell>
          <cell r="C531" t="str">
            <v>2.3.2.</v>
          </cell>
        </row>
        <row r="532">
          <cell r="A532" t="str">
            <v>2.6.1.3.расш.4</v>
          </cell>
          <cell r="B532" t="str">
            <v>Здания и сооружения (административные)</v>
          </cell>
          <cell r="C532" t="str">
            <v>3.4.</v>
          </cell>
        </row>
        <row r="533">
          <cell r="A533" t="str">
            <v>2.6.1.3.расш.4.1</v>
          </cell>
          <cell r="B533" t="str">
            <v>Подрядный способ</v>
          </cell>
          <cell r="C533" t="str">
            <v>3.4.2.</v>
          </cell>
        </row>
        <row r="534">
          <cell r="A534" t="str">
            <v>2.6.1.3.расш.5</v>
          </cell>
          <cell r="B534" t="str">
            <v>Транспорт и спецтехника</v>
          </cell>
          <cell r="C534" t="str">
            <v>3.5.</v>
          </cell>
        </row>
        <row r="535">
          <cell r="A535" t="str">
            <v>2.6.1.3.расш.5.1</v>
          </cell>
          <cell r="B535" t="str">
            <v>Подрядный способ</v>
          </cell>
          <cell r="C535" t="str">
            <v>3.5.2.</v>
          </cell>
        </row>
        <row r="536">
          <cell r="A536" t="str">
            <v>2.6.1.3.расш.6</v>
          </cell>
          <cell r="B536" t="str">
            <v>Прочее имущество</v>
          </cell>
          <cell r="C536" t="str">
            <v>3.6.</v>
          </cell>
        </row>
        <row r="537">
          <cell r="A537" t="str">
            <v>2.6.1.3.расш.6.1</v>
          </cell>
          <cell r="B537" t="str">
            <v>Подрядный способ</v>
          </cell>
          <cell r="C537" t="str">
            <v>3.6.2.</v>
          </cell>
        </row>
        <row r="539">
          <cell r="A539" t="str">
            <v>2.6.10.2.</v>
          </cell>
          <cell r="B539" t="str">
            <v>прочие</v>
          </cell>
          <cell r="C539" t="str">
            <v>2.6.10.2.</v>
          </cell>
        </row>
        <row r="540">
          <cell r="A540" t="str">
            <v>2.6.10.2.расш.1</v>
          </cell>
          <cell r="B540" t="str">
            <v>услуги по освидетельствованию, обследованию, диагностике</v>
          </cell>
          <cell r="C540" t="str">
            <v>2.6.10.2.расш.1</v>
          </cell>
        </row>
        <row r="541">
          <cell r="A541" t="str">
            <v>2.6.10.2.расш.2</v>
          </cell>
          <cell r="B541" t="str">
            <v>проведение обязательных энергетических обследований</v>
          </cell>
          <cell r="C541" t="str">
            <v>2.6.10.2.расш.2</v>
          </cell>
        </row>
        <row r="542">
          <cell r="A542" t="str">
            <v>2.6.10.2.расш.3</v>
          </cell>
          <cell r="B542" t="str">
            <v>услуги по разработке нормативно-технической документации</v>
          </cell>
          <cell r="C542" t="str">
            <v>2.6.10.2.расш.3</v>
          </cell>
        </row>
        <row r="543">
          <cell r="A543" t="str">
            <v>2.6.10.2.расш.4</v>
          </cell>
          <cell r="B543" t="str">
            <v>содержание и эксплуатация оборудования</v>
          </cell>
          <cell r="C543" t="str">
            <v>2.6.10.2.расш.4</v>
          </cell>
        </row>
        <row r="544">
          <cell r="A544" t="str">
            <v>2.6.10.2.расш.5</v>
          </cell>
          <cell r="B544" t="str">
            <v>содержание зданий, сооружений</v>
          </cell>
          <cell r="C544" t="str">
            <v>2.6.10.2.расш.5</v>
          </cell>
        </row>
        <row r="545">
          <cell r="A545" t="str">
            <v>2.6.10.2.расш.6</v>
          </cell>
          <cell r="B545" t="str">
            <v>прочие</v>
          </cell>
          <cell r="C545" t="str">
            <v>2.6.10.2.расш.6</v>
          </cell>
        </row>
        <row r="547">
          <cell r="A547" t="str">
            <v>2.12.25.4.</v>
          </cell>
          <cell r="B547" t="str">
            <v>прочие</v>
          </cell>
          <cell r="C547" t="str">
            <v>2.12.25.4.</v>
          </cell>
        </row>
        <row r="548">
          <cell r="A548" t="str">
            <v>2.12.25.4.расш.1</v>
          </cell>
          <cell r="B548" t="str">
            <v xml:space="preserve"> гидрометео услуги</v>
          </cell>
          <cell r="C548" t="str">
            <v>2.12.25.4.расш.1</v>
          </cell>
        </row>
        <row r="549">
          <cell r="A549" t="str">
            <v>2.12.25.4.расш.2</v>
          </cell>
          <cell r="B549" t="str">
            <v>Техничсекое обслуживание ОДПУ</v>
          </cell>
          <cell r="C549" t="str">
            <v>2.12.25.4.расш.2</v>
          </cell>
        </row>
        <row r="550">
          <cell r="A550" t="str">
            <v>2.12.25.4.расш.3</v>
          </cell>
          <cell r="B550" t="str">
            <v>типографские услуги</v>
          </cell>
          <cell r="C550" t="str">
            <v>2.12.25.4.расш.3</v>
          </cell>
        </row>
        <row r="551">
          <cell r="A551" t="str">
            <v>2.12.25.4.расш.4</v>
          </cell>
          <cell r="B551" t="str">
            <v>прочие</v>
          </cell>
          <cell r="C551" t="str">
            <v>2.12.25.4.расш.4</v>
          </cell>
        </row>
        <row r="553">
          <cell r="A553" t="str">
            <v>2.12.4.</v>
          </cell>
          <cell r="B553" t="str">
            <v>Коммунальные услуги</v>
          </cell>
          <cell r="C553" t="str">
            <v>2.12.4.</v>
          </cell>
        </row>
        <row r="554">
          <cell r="A554" t="str">
            <v>2.12.4.расш.1</v>
          </cell>
          <cell r="B554" t="str">
            <v>водоотведение</v>
          </cell>
          <cell r="C554" t="str">
            <v>2.12.4.расш.1</v>
          </cell>
        </row>
        <row r="555">
          <cell r="A555" t="str">
            <v>2.12.4.расш.2</v>
          </cell>
          <cell r="B555" t="str">
            <v>водоснабжение на хоз.нужды</v>
          </cell>
          <cell r="C555" t="str">
            <v>2.12.4.расш.2</v>
          </cell>
        </row>
        <row r="556">
          <cell r="A556" t="str">
            <v>2.12.4.расш.3</v>
          </cell>
          <cell r="B556" t="str">
            <v>теплоснабжение на хоз.нужды</v>
          </cell>
          <cell r="C556" t="str">
            <v>2.12.4.расш.3</v>
          </cell>
        </row>
        <row r="557">
          <cell r="A557" t="str">
            <v>2.12.4.расш.4</v>
          </cell>
          <cell r="B557" t="str">
            <v>электроэнергия на хоз.нужды</v>
          </cell>
          <cell r="C557" t="str">
            <v>2.12.4.расш.4</v>
          </cell>
        </row>
      </sheetData>
      <sheetData sheetId="3">
        <row r="1">
          <cell r="A1" t="str">
            <v>1.</v>
          </cell>
          <cell r="B1" t="str">
            <v>Выручка (доходы), всего</v>
          </cell>
          <cell r="C1">
            <v>90</v>
          </cell>
          <cell r="D1">
            <v>90</v>
          </cell>
        </row>
        <row r="2">
          <cell r="A2" t="str">
            <v>1.0.</v>
          </cell>
          <cell r="B2" t="str">
            <v>Выручка без учета субсидий, всего</v>
          </cell>
          <cell r="C2">
            <v>90</v>
          </cell>
          <cell r="D2">
            <v>90</v>
          </cell>
        </row>
        <row r="3">
          <cell r="A3" t="str">
            <v>1.1.</v>
          </cell>
          <cell r="B3" t="str">
            <v>Выручка от электроэнергии</v>
          </cell>
          <cell r="C3">
            <v>90</v>
          </cell>
          <cell r="D3">
            <v>90</v>
          </cell>
        </row>
        <row r="4">
          <cell r="A4" t="str">
            <v>1.1.1.</v>
          </cell>
          <cell r="B4" t="str">
            <v>Выручка от генерации</v>
          </cell>
          <cell r="C4">
            <v>90</v>
          </cell>
          <cell r="D4">
            <v>90</v>
          </cell>
        </row>
        <row r="5">
          <cell r="A5" t="str">
            <v>1.1.1.1.</v>
          </cell>
          <cell r="B5" t="str">
            <v>Выручка от реализации электроэнергии</v>
          </cell>
          <cell r="C5">
            <v>90</v>
          </cell>
          <cell r="D5">
            <v>90</v>
          </cell>
        </row>
        <row r="6">
          <cell r="A6" t="str">
            <v>1.1.1.1.1.</v>
          </cell>
          <cell r="B6" t="str">
            <v>Оптовый рынок</v>
          </cell>
          <cell r="C6">
            <v>90</v>
          </cell>
          <cell r="D6">
            <v>90</v>
          </cell>
        </row>
        <row r="7">
          <cell r="A7" t="str">
            <v>1.1.1.1.2.</v>
          </cell>
          <cell r="B7" t="str">
            <v>Розничный рынок</v>
          </cell>
          <cell r="C7">
            <v>90</v>
          </cell>
          <cell r="D7">
            <v>90</v>
          </cell>
        </row>
        <row r="8">
          <cell r="A8" t="str">
            <v>1.1.1.2.</v>
          </cell>
          <cell r="B8" t="str">
            <v>Выручка от реализации мощности</v>
          </cell>
          <cell r="C8">
            <v>90</v>
          </cell>
          <cell r="D8">
            <v>90</v>
          </cell>
        </row>
        <row r="9">
          <cell r="A9" t="str">
            <v>1.1.2.</v>
          </cell>
          <cell r="B9" t="str">
            <v>Выручка от передачи электроэнергии</v>
          </cell>
          <cell r="C9">
            <v>90</v>
          </cell>
          <cell r="D9">
            <v>90</v>
          </cell>
        </row>
        <row r="10">
          <cell r="A10" t="str">
            <v>1.1.2.1.</v>
          </cell>
          <cell r="B10" t="str">
            <v>Выручка по котловым тарифам (без нагрузочных потерь)</v>
          </cell>
          <cell r="C10">
            <v>90</v>
          </cell>
          <cell r="D10">
            <v>90</v>
          </cell>
        </row>
        <row r="11">
          <cell r="A11" t="str">
            <v>1.1.2.1.1.</v>
          </cell>
          <cell r="B11" t="str">
            <v>2.3.2.5.</v>
          </cell>
          <cell r="C11">
            <v>90</v>
          </cell>
          <cell r="D11">
            <v>90</v>
          </cell>
        </row>
        <row r="12">
          <cell r="A12" t="str">
            <v>1.1.2.1.2.</v>
          </cell>
          <cell r="B12" t="str">
            <v>2.3.2.6.</v>
          </cell>
          <cell r="C12">
            <v>90</v>
          </cell>
          <cell r="D12">
            <v>90</v>
          </cell>
        </row>
        <row r="13">
          <cell r="A13" t="str">
            <v>1.1.2.1.3.</v>
          </cell>
          <cell r="B13" t="str">
            <v>2.3.2.7.</v>
          </cell>
          <cell r="C13">
            <v>90</v>
          </cell>
          <cell r="D13">
            <v>90</v>
          </cell>
        </row>
        <row r="14">
          <cell r="A14" t="str">
            <v>1.1.2.1.4.</v>
          </cell>
          <cell r="B14" t="str">
            <v>2.3.2.8.</v>
          </cell>
          <cell r="C14">
            <v>90</v>
          </cell>
          <cell r="D14">
            <v>90</v>
          </cell>
        </row>
        <row r="15">
          <cell r="A15" t="str">
            <v>1.1.2.1.5.</v>
          </cell>
          <cell r="B15" t="str">
            <v>2.3.2.9.</v>
          </cell>
          <cell r="C15">
            <v>90</v>
          </cell>
          <cell r="D15">
            <v>90</v>
          </cell>
        </row>
        <row r="16">
          <cell r="A16" t="str">
            <v>1.1.2.2.</v>
          </cell>
          <cell r="B16" t="str">
            <v>Выручка по индивидуальным тарифам</v>
          </cell>
          <cell r="C16">
            <v>90</v>
          </cell>
          <cell r="D16">
            <v>90</v>
          </cell>
        </row>
        <row r="17">
          <cell r="A17" t="str">
            <v>1.1.2.2.1.</v>
          </cell>
          <cell r="B17" t="str">
            <v>2.3.3.1.</v>
          </cell>
          <cell r="C17">
            <v>90</v>
          </cell>
          <cell r="D17">
            <v>90</v>
          </cell>
        </row>
        <row r="18">
          <cell r="A18" t="str">
            <v>1.1.2.2.2.</v>
          </cell>
          <cell r="B18" t="str">
            <v>2.3.3.2.</v>
          </cell>
          <cell r="C18">
            <v>90</v>
          </cell>
          <cell r="D18">
            <v>90</v>
          </cell>
        </row>
        <row r="19">
          <cell r="A19" t="str">
            <v>1.1.2.2.3.</v>
          </cell>
          <cell r="B19" t="str">
            <v>2.3.3.3.</v>
          </cell>
          <cell r="C19">
            <v>90</v>
          </cell>
          <cell r="D19">
            <v>90</v>
          </cell>
        </row>
        <row r="20">
          <cell r="A20" t="str">
            <v>1.1.2.2.4.</v>
          </cell>
          <cell r="B20" t="str">
            <v>2.3.3.4.</v>
          </cell>
          <cell r="C20">
            <v>90</v>
          </cell>
          <cell r="D20">
            <v>90</v>
          </cell>
        </row>
        <row r="21">
          <cell r="A21" t="str">
            <v>1.1.2.2.5.</v>
          </cell>
          <cell r="B21" t="str">
            <v>2.3.3.5.</v>
          </cell>
          <cell r="C21">
            <v>90</v>
          </cell>
          <cell r="D21">
            <v>90</v>
          </cell>
        </row>
        <row r="22">
          <cell r="A22" t="str">
            <v>1.1.3.</v>
          </cell>
          <cell r="B22" t="str">
            <v>Выручка от сбытовой деятельности</v>
          </cell>
          <cell r="C22">
            <v>90</v>
          </cell>
          <cell r="D22">
            <v>90</v>
          </cell>
        </row>
        <row r="23">
          <cell r="A23" t="str">
            <v>1.1.3.1.</v>
          </cell>
          <cell r="B23" t="str">
            <v>Выручка от реализации электроэнергии потребителям</v>
          </cell>
          <cell r="C23">
            <v>90</v>
          </cell>
          <cell r="D23">
            <v>90</v>
          </cell>
        </row>
        <row r="24">
          <cell r="A24" t="str">
            <v>1.1.3.2.</v>
          </cell>
          <cell r="B24" t="str">
            <v>Выручка от компенсации потерь (без нагрузочных потерь)</v>
          </cell>
          <cell r="C24">
            <v>90</v>
          </cell>
          <cell r="D24">
            <v>90</v>
          </cell>
        </row>
        <row r="25">
          <cell r="A25" t="str">
            <v>1.1.3.2.1.</v>
          </cell>
          <cell r="B25" t="str">
            <v>3.3.1.2.1.</v>
          </cell>
          <cell r="C25">
            <v>90</v>
          </cell>
          <cell r="D25">
            <v>90</v>
          </cell>
        </row>
        <row r="26">
          <cell r="A26" t="str">
            <v>1.1.3.2.2.</v>
          </cell>
          <cell r="B26" t="str">
            <v>3.3.1.2.2.</v>
          </cell>
          <cell r="C26">
            <v>90</v>
          </cell>
          <cell r="D26">
            <v>90</v>
          </cell>
        </row>
        <row r="27">
          <cell r="A27" t="str">
            <v>1.1.3.2.3.</v>
          </cell>
          <cell r="B27" t="str">
            <v>3.3.1.2.3.</v>
          </cell>
          <cell r="C27">
            <v>90</v>
          </cell>
          <cell r="D27">
            <v>90</v>
          </cell>
        </row>
        <row r="28">
          <cell r="A28" t="str">
            <v>1.1.3.2.4.</v>
          </cell>
          <cell r="B28" t="str">
            <v>3.3.1.2.4.</v>
          </cell>
          <cell r="C28">
            <v>90</v>
          </cell>
          <cell r="D28">
            <v>90</v>
          </cell>
        </row>
        <row r="29">
          <cell r="A29" t="str">
            <v>1.1.3.2.5.</v>
          </cell>
          <cell r="B29" t="str">
            <v>3.3.1.2.5.</v>
          </cell>
          <cell r="C29">
            <v>90</v>
          </cell>
          <cell r="D29">
            <v>90</v>
          </cell>
        </row>
        <row r="30">
          <cell r="A30" t="str">
            <v>1.1.3.2.6.</v>
          </cell>
          <cell r="B30" t="str">
            <v>3.3.1.2.6.</v>
          </cell>
          <cell r="C30">
            <v>90</v>
          </cell>
          <cell r="D30">
            <v>90</v>
          </cell>
        </row>
        <row r="31">
          <cell r="A31" t="str">
            <v>1.1.3.3.</v>
          </cell>
          <cell r="B31" t="str">
            <v>Субсидии по электроэнергии</v>
          </cell>
          <cell r="C31">
            <v>90</v>
          </cell>
          <cell r="D31">
            <v>90</v>
          </cell>
        </row>
        <row r="32">
          <cell r="A32" t="str">
            <v>1.2.</v>
          </cell>
          <cell r="B32" t="str">
            <v>Выручка от теплоэнергии</v>
          </cell>
          <cell r="C32">
            <v>90</v>
          </cell>
          <cell r="D32">
            <v>90</v>
          </cell>
        </row>
        <row r="33">
          <cell r="A33" t="str">
            <v>1.2.1.</v>
          </cell>
          <cell r="B33" t="str">
            <v>Выручка от реализации теплоэнергии</v>
          </cell>
          <cell r="C33">
            <v>90</v>
          </cell>
          <cell r="D33">
            <v>90</v>
          </cell>
          <cell r="E33" t="str">
            <v xml:space="preserve"> Производство тепловой энергии </v>
          </cell>
        </row>
        <row r="34">
          <cell r="A34" t="str">
            <v>1.2.2.</v>
          </cell>
          <cell r="B34" t="str">
            <v>Выручка от реализации теплоносителя</v>
          </cell>
          <cell r="C34">
            <v>90</v>
          </cell>
          <cell r="D34">
            <v>90</v>
          </cell>
          <cell r="E34" t="str">
            <v xml:space="preserve"> Производство теплоносителя </v>
          </cell>
        </row>
        <row r="35">
          <cell r="A35" t="str">
            <v>1.2.3.</v>
          </cell>
          <cell r="B35" t="str">
            <v>Субсидии по теплоэнергии</v>
          </cell>
          <cell r="C35">
            <v>90</v>
          </cell>
          <cell r="D35">
            <v>90</v>
          </cell>
        </row>
        <row r="36">
          <cell r="A36" t="str">
            <v>1.3.</v>
          </cell>
          <cell r="B36" t="str">
            <v>Выручка от горячего водоснабжения</v>
          </cell>
          <cell r="C36">
            <v>90</v>
          </cell>
          <cell r="D36">
            <v>90</v>
          </cell>
        </row>
        <row r="37">
          <cell r="A37" t="str">
            <v>1.3.1.</v>
          </cell>
          <cell r="B37" t="str">
            <v>Выручка от реализации услуг горячего водоснабжения</v>
          </cell>
          <cell r="C37">
            <v>90</v>
          </cell>
          <cell r="D37">
            <v>90</v>
          </cell>
        </row>
        <row r="38">
          <cell r="A38" t="str">
            <v>1.3.2.</v>
          </cell>
          <cell r="B38" t="str">
            <v>Субсидии по горячему водоснабжению</v>
          </cell>
          <cell r="C38">
            <v>90</v>
          </cell>
          <cell r="D38">
            <v>90</v>
          </cell>
        </row>
        <row r="39">
          <cell r="A39" t="str">
            <v>1.4.</v>
          </cell>
          <cell r="B39" t="str">
            <v xml:space="preserve">Выручка от водоснабжения </v>
          </cell>
          <cell r="C39">
            <v>90</v>
          </cell>
          <cell r="D39">
            <v>90</v>
          </cell>
        </row>
        <row r="40">
          <cell r="A40" t="str">
            <v>1.4.1.</v>
          </cell>
          <cell r="B40" t="str">
            <v>Выручка от реализации услуг холодного водоснабжения</v>
          </cell>
          <cell r="C40">
            <v>90</v>
          </cell>
          <cell r="D40">
            <v>90</v>
          </cell>
        </row>
        <row r="41">
          <cell r="A41" t="str">
            <v>1.4.2.</v>
          </cell>
          <cell r="B41" t="str">
            <v>Субсидии по холодному водоснабжению</v>
          </cell>
          <cell r="C41">
            <v>90</v>
          </cell>
          <cell r="D41">
            <v>90</v>
          </cell>
        </row>
        <row r="42">
          <cell r="A42" t="str">
            <v>1.5.</v>
          </cell>
          <cell r="B42" t="str">
            <v xml:space="preserve">Выручка от водоотведения </v>
          </cell>
          <cell r="C42">
            <v>90</v>
          </cell>
          <cell r="D42">
            <v>90</v>
          </cell>
        </row>
        <row r="43">
          <cell r="A43" t="str">
            <v>1.5.1.</v>
          </cell>
          <cell r="B43" t="str">
            <v>Выручка от реализации услуг водоотведения</v>
          </cell>
          <cell r="C43">
            <v>90</v>
          </cell>
          <cell r="D43">
            <v>90</v>
          </cell>
        </row>
        <row r="44">
          <cell r="A44" t="str">
            <v>1.5.2.</v>
          </cell>
          <cell r="B44" t="str">
            <v>Субсидии по водоотведению</v>
          </cell>
          <cell r="C44">
            <v>90</v>
          </cell>
          <cell r="D44">
            <v>90</v>
          </cell>
        </row>
        <row r="45">
          <cell r="A45" t="str">
            <v>1.6.</v>
          </cell>
          <cell r="B45" t="str">
            <v>Выручка от техприсоединения</v>
          </cell>
          <cell r="C45">
            <v>90</v>
          </cell>
          <cell r="D45">
            <v>90</v>
          </cell>
        </row>
        <row r="46">
          <cell r="A46" t="str">
            <v>1.6.1.</v>
          </cell>
          <cell r="B46" t="str">
            <v>Техприсоединение льготных заявителей</v>
          </cell>
          <cell r="C46">
            <v>90</v>
          </cell>
          <cell r="D46">
            <v>90</v>
          </cell>
        </row>
        <row r="47">
          <cell r="A47" t="str">
            <v>1.6.2.</v>
          </cell>
          <cell r="B47" t="str">
            <v>Техприсоединение прочих заявителей</v>
          </cell>
          <cell r="C47">
            <v>90</v>
          </cell>
          <cell r="D47">
            <v>90</v>
          </cell>
          <cell r="E47" t="str">
            <v>техприсоединение</v>
          </cell>
        </row>
        <row r="48">
          <cell r="A48" t="str">
            <v>1.7.</v>
          </cell>
          <cell r="B48" t="str">
            <v xml:space="preserve">Выручка от прочей регулируемой деятельности </v>
          </cell>
          <cell r="C48">
            <v>90</v>
          </cell>
          <cell r="D48">
            <v>90</v>
          </cell>
        </row>
        <row r="49">
          <cell r="A49" t="str">
            <v>1.7.1.</v>
          </cell>
          <cell r="B49" t="str">
            <v>Выручка от реализации услуг прочей регул. деятельности</v>
          </cell>
          <cell r="C49">
            <v>90</v>
          </cell>
          <cell r="D49">
            <v>90</v>
          </cell>
          <cell r="E49" t="str">
            <v>Прочие</v>
          </cell>
        </row>
        <row r="50">
          <cell r="A50" t="str">
            <v>1.7.2.</v>
          </cell>
          <cell r="B50" t="str">
            <v>Субсидии по прочей регулируемой деятельности</v>
          </cell>
          <cell r="C50">
            <v>90</v>
          </cell>
          <cell r="D50">
            <v>90</v>
          </cell>
          <cell r="E50" t="str">
            <v>Прочие</v>
          </cell>
        </row>
        <row r="51">
          <cell r="A51" t="str">
            <v>1.8.</v>
          </cell>
          <cell r="B51" t="str">
            <v>Выручка от прочих видов деятельности</v>
          </cell>
          <cell r="C51">
            <v>90</v>
          </cell>
          <cell r="D51">
            <v>90</v>
          </cell>
        </row>
        <row r="52">
          <cell r="A52" t="str">
            <v>1.8.1.</v>
          </cell>
          <cell r="B52" t="str">
            <v>Выручка от аренды</v>
          </cell>
          <cell r="C52">
            <v>90</v>
          </cell>
          <cell r="D52">
            <v>90</v>
          </cell>
          <cell r="E52" t="str">
            <v>Прочие</v>
          </cell>
        </row>
        <row r="53">
          <cell r="A53" t="str">
            <v>1.8.1.1.</v>
          </cell>
          <cell r="B53" t="str">
            <v xml:space="preserve">Аренда оборудования    </v>
          </cell>
          <cell r="C53">
            <v>90</v>
          </cell>
          <cell r="D53">
            <v>90</v>
          </cell>
          <cell r="E53" t="str">
            <v>Прочие</v>
          </cell>
        </row>
        <row r="54">
          <cell r="A54" t="str">
            <v>1.8.1.2.</v>
          </cell>
          <cell r="B54" t="str">
            <v>Аренда зданий, сооружений</v>
          </cell>
          <cell r="C54">
            <v>90</v>
          </cell>
          <cell r="D54">
            <v>90</v>
          </cell>
          <cell r="E54" t="str">
            <v>Прочие</v>
          </cell>
        </row>
        <row r="55">
          <cell r="A55" t="str">
            <v>1.8.1.3.</v>
          </cell>
          <cell r="B55" t="str">
            <v>Аренда транспортных средств</v>
          </cell>
          <cell r="C55">
            <v>90</v>
          </cell>
          <cell r="D55">
            <v>90</v>
          </cell>
          <cell r="E55" t="str">
            <v>Прочие</v>
          </cell>
        </row>
        <row r="56">
          <cell r="A56" t="str">
            <v>1.8.1.4.</v>
          </cell>
          <cell r="B56" t="str">
            <v>Аренда прочего имущества</v>
          </cell>
          <cell r="C56">
            <v>90</v>
          </cell>
          <cell r="D56">
            <v>90</v>
          </cell>
          <cell r="E56" t="str">
            <v>Прочие</v>
          </cell>
        </row>
        <row r="57">
          <cell r="A57" t="str">
            <v>1.8.2.</v>
          </cell>
          <cell r="B57" t="str">
            <v>Выручка от ремонта и техобслуживания</v>
          </cell>
          <cell r="C57">
            <v>90</v>
          </cell>
          <cell r="D57">
            <v>90</v>
          </cell>
          <cell r="E57" t="str">
            <v>Прочие</v>
          </cell>
        </row>
        <row r="58">
          <cell r="A58" t="str">
            <v>1.8.2.1.</v>
          </cell>
          <cell r="B58" t="str">
            <v xml:space="preserve">Капитальный ремонт </v>
          </cell>
          <cell r="C58">
            <v>90</v>
          </cell>
          <cell r="D58">
            <v>90</v>
          </cell>
          <cell r="E58" t="str">
            <v>Прочие</v>
          </cell>
        </row>
        <row r="59">
          <cell r="A59" t="str">
            <v>1.8.2.2.</v>
          </cell>
          <cell r="B59" t="str">
            <v>Текущий ремонт</v>
          </cell>
          <cell r="C59">
            <v>90</v>
          </cell>
          <cell r="D59">
            <v>90</v>
          </cell>
          <cell r="E59" t="str">
            <v>Прочие</v>
          </cell>
        </row>
        <row r="60">
          <cell r="A60" t="str">
            <v>1.8.2.3.</v>
          </cell>
          <cell r="B60" t="str">
            <v>Техобслуживание</v>
          </cell>
          <cell r="C60">
            <v>90</v>
          </cell>
          <cell r="D60">
            <v>90</v>
          </cell>
          <cell r="E60" t="str">
            <v>Прочие</v>
          </cell>
        </row>
        <row r="61">
          <cell r="A61" t="str">
            <v>1.8.3.</v>
          </cell>
          <cell r="B61" t="str">
            <v>Выручка от наружного освещения</v>
          </cell>
          <cell r="C61">
            <v>90</v>
          </cell>
          <cell r="D61">
            <v>90</v>
          </cell>
          <cell r="E61" t="str">
            <v>Прочие</v>
          </cell>
        </row>
        <row r="62">
          <cell r="A62" t="str">
            <v>1.8.4.</v>
          </cell>
          <cell r="B62" t="str">
            <v>Выручка от нового строительства и реконструкции (для сервисов)</v>
          </cell>
          <cell r="C62">
            <v>90</v>
          </cell>
          <cell r="D62">
            <v>90</v>
          </cell>
          <cell r="E62" t="str">
            <v>Прочие</v>
          </cell>
        </row>
        <row r="63">
          <cell r="A63" t="str">
            <v>1.8.4.1.</v>
          </cell>
          <cell r="B63" t="str">
            <v>Новое строительство и реконструкция</v>
          </cell>
          <cell r="C63">
            <v>90</v>
          </cell>
          <cell r="D63">
            <v>90</v>
          </cell>
          <cell r="E63" t="str">
            <v>Прочие</v>
          </cell>
        </row>
        <row r="64">
          <cell r="A64" t="str">
            <v>1.8.4.2.</v>
          </cell>
          <cell r="B64" t="str">
            <v>Техприсоединение</v>
          </cell>
          <cell r="C64">
            <v>90</v>
          </cell>
          <cell r="D64">
            <v>90</v>
          </cell>
          <cell r="E64" t="str">
            <v>Прочие</v>
          </cell>
        </row>
        <row r="65">
          <cell r="A65" t="str">
            <v>1.8.4.3.</v>
          </cell>
          <cell r="B65" t="str">
            <v>Прочие мероприятия</v>
          </cell>
          <cell r="C65">
            <v>90</v>
          </cell>
          <cell r="D65">
            <v>90</v>
          </cell>
          <cell r="E65" t="str">
            <v>Прочие</v>
          </cell>
        </row>
        <row r="66">
          <cell r="A66" t="str">
            <v>1.8.5.</v>
          </cell>
          <cell r="B66" t="str">
            <v>Выручка от услуг в области информационных технологий</v>
          </cell>
          <cell r="C66">
            <v>90</v>
          </cell>
          <cell r="D66">
            <v>90</v>
          </cell>
          <cell r="E66" t="str">
            <v>Прочие</v>
          </cell>
        </row>
        <row r="67">
          <cell r="A67" t="str">
            <v>1.8.6.</v>
          </cell>
          <cell r="B67" t="str">
            <v>Выручка от уборки помещений и прилегающих территорий</v>
          </cell>
          <cell r="C67">
            <v>90</v>
          </cell>
          <cell r="D67">
            <v>90</v>
          </cell>
          <cell r="E67" t="str">
            <v>Прочие</v>
          </cell>
        </row>
        <row r="68">
          <cell r="A68" t="str">
            <v>1.8.7.</v>
          </cell>
          <cell r="B68" t="str">
            <v>Выручка от охраны объектов и имущества</v>
          </cell>
          <cell r="C68">
            <v>90</v>
          </cell>
          <cell r="D68">
            <v>90</v>
          </cell>
          <cell r="E68" t="str">
            <v>Прочие</v>
          </cell>
        </row>
        <row r="69">
          <cell r="A69" t="str">
            <v>1.8.8.</v>
          </cell>
          <cell r="B69" t="str">
            <v xml:space="preserve">Выручка от транспортных услуг  </v>
          </cell>
          <cell r="C69">
            <v>90</v>
          </cell>
          <cell r="D69">
            <v>90</v>
          </cell>
          <cell r="E69" t="str">
            <v>Прочие</v>
          </cell>
        </row>
        <row r="70">
          <cell r="A70" t="str">
            <v>1.8.8.1.</v>
          </cell>
          <cell r="B70" t="str">
            <v xml:space="preserve">Легковой транспорт  </v>
          </cell>
          <cell r="C70">
            <v>90</v>
          </cell>
          <cell r="D70">
            <v>90</v>
          </cell>
          <cell r="E70" t="str">
            <v>Прочие</v>
          </cell>
        </row>
        <row r="71">
          <cell r="A71" t="str">
            <v>1.8.8.2.</v>
          </cell>
          <cell r="B71" t="str">
            <v xml:space="preserve">Спецтехника   </v>
          </cell>
          <cell r="C71">
            <v>90</v>
          </cell>
          <cell r="D71">
            <v>90</v>
          </cell>
          <cell r="E71" t="str">
            <v>Прочие</v>
          </cell>
        </row>
        <row r="72">
          <cell r="A72" t="str">
            <v>1.8.8.3.</v>
          </cell>
          <cell r="B72" t="str">
            <v xml:space="preserve">Прочий транспорт  </v>
          </cell>
          <cell r="C72">
            <v>90</v>
          </cell>
          <cell r="D72">
            <v>90</v>
          </cell>
          <cell r="E72" t="str">
            <v>Прочие</v>
          </cell>
        </row>
        <row r="73">
          <cell r="A73" t="str">
            <v>1.8.9.</v>
          </cell>
          <cell r="B73" t="str">
            <v>Выручка от установки общедомовых приборов учета (ОПУ)</v>
          </cell>
          <cell r="C73">
            <v>90</v>
          </cell>
          <cell r="D73">
            <v>90</v>
          </cell>
          <cell r="E73" t="str">
            <v>Прочие</v>
          </cell>
        </row>
        <row r="74">
          <cell r="A74" t="str">
            <v>1.8.10.</v>
          </cell>
          <cell r="B74" t="str">
            <v>Выручка от биржевой торговли газом</v>
          </cell>
          <cell r="C74">
            <v>90</v>
          </cell>
          <cell r="D74">
            <v>90</v>
          </cell>
          <cell r="E74" t="str">
            <v>Прочие</v>
          </cell>
        </row>
        <row r="75">
          <cell r="A75" t="str">
            <v>1.8.11.</v>
          </cell>
          <cell r="B75" t="str">
            <v>Выручка от агентской деятельности</v>
          </cell>
          <cell r="C75">
            <v>90</v>
          </cell>
          <cell r="D75">
            <v>90</v>
          </cell>
          <cell r="E75" t="str">
            <v>Прочие</v>
          </cell>
        </row>
        <row r="76">
          <cell r="A76" t="str">
            <v>1.8.11.1.</v>
          </cell>
          <cell r="B76" t="str">
            <v>По электроэнергии</v>
          </cell>
          <cell r="C76">
            <v>90</v>
          </cell>
          <cell r="D76">
            <v>90</v>
          </cell>
          <cell r="E76" t="str">
            <v>Прочие</v>
          </cell>
        </row>
        <row r="77">
          <cell r="A77" t="str">
            <v>1.8.11.1.1.</v>
          </cell>
          <cell r="B77" t="str">
            <v>Контрагент 1</v>
          </cell>
          <cell r="C77">
            <v>90</v>
          </cell>
          <cell r="D77">
            <v>90</v>
          </cell>
          <cell r="E77" t="str">
            <v>Прочие</v>
          </cell>
        </row>
        <row r="78">
          <cell r="A78" t="str">
            <v>1.8.11.1.2.</v>
          </cell>
          <cell r="B78" t="str">
            <v>Контрагент 2</v>
          </cell>
          <cell r="C78">
            <v>90</v>
          </cell>
          <cell r="D78">
            <v>90</v>
          </cell>
          <cell r="E78" t="str">
            <v>Прочие</v>
          </cell>
        </row>
        <row r="79">
          <cell r="A79" t="str">
            <v>1.8.11.1.3.</v>
          </cell>
          <cell r="B79" t="str">
            <v>Контрагент 3</v>
          </cell>
          <cell r="C79">
            <v>90</v>
          </cell>
          <cell r="D79">
            <v>90</v>
          </cell>
          <cell r="E79" t="str">
            <v>Прочие</v>
          </cell>
        </row>
        <row r="80">
          <cell r="A80" t="str">
            <v>1.8.11.1.4.</v>
          </cell>
          <cell r="B80" t="str">
            <v>Контрагент 4</v>
          </cell>
          <cell r="C80">
            <v>90</v>
          </cell>
          <cell r="D80">
            <v>90</v>
          </cell>
          <cell r="E80" t="str">
            <v>Прочие</v>
          </cell>
        </row>
        <row r="81">
          <cell r="A81" t="str">
            <v>1.8.11.1.5.</v>
          </cell>
          <cell r="B81" t="str">
            <v>Контрагент 5</v>
          </cell>
          <cell r="C81">
            <v>90</v>
          </cell>
          <cell r="D81">
            <v>90</v>
          </cell>
          <cell r="E81" t="str">
            <v>Прочие</v>
          </cell>
        </row>
        <row r="82">
          <cell r="A82" t="str">
            <v>1.8.11.1.6.</v>
          </cell>
          <cell r="B82" t="str">
            <v>Прочие контрагенты</v>
          </cell>
          <cell r="C82">
            <v>90</v>
          </cell>
          <cell r="D82">
            <v>90</v>
          </cell>
          <cell r="E82" t="str">
            <v>Прочие</v>
          </cell>
        </row>
        <row r="83">
          <cell r="A83" t="str">
            <v>1.8.11.2.</v>
          </cell>
          <cell r="B83" t="str">
            <v>По прочим коммунальным услугам</v>
          </cell>
          <cell r="C83">
            <v>90</v>
          </cell>
          <cell r="D83">
            <v>90</v>
          </cell>
          <cell r="E83" t="str">
            <v>Прочие</v>
          </cell>
        </row>
        <row r="84">
          <cell r="A84" t="str">
            <v>1.8.11.2.1.</v>
          </cell>
          <cell r="B84" t="str">
            <v>Контрагент 1</v>
          </cell>
          <cell r="C84">
            <v>90</v>
          </cell>
          <cell r="D84">
            <v>90</v>
          </cell>
          <cell r="E84" t="str">
            <v>Прочие</v>
          </cell>
        </row>
        <row r="85">
          <cell r="A85" t="str">
            <v>1.8.11.2.2.</v>
          </cell>
          <cell r="B85" t="str">
            <v>Контрагент 2</v>
          </cell>
          <cell r="C85">
            <v>90</v>
          </cell>
          <cell r="D85">
            <v>90</v>
          </cell>
          <cell r="E85" t="str">
            <v>Прочие</v>
          </cell>
        </row>
        <row r="86">
          <cell r="A86" t="str">
            <v>1.8.11.2.3.</v>
          </cell>
          <cell r="B86" t="str">
            <v>Контрагент 3</v>
          </cell>
          <cell r="C86">
            <v>90</v>
          </cell>
          <cell r="D86">
            <v>90</v>
          </cell>
          <cell r="E86" t="str">
            <v>Прочие</v>
          </cell>
        </row>
        <row r="87">
          <cell r="A87" t="str">
            <v>1.8.11.2.4.</v>
          </cell>
          <cell r="B87" t="str">
            <v>Контрагент 4</v>
          </cell>
          <cell r="C87">
            <v>90</v>
          </cell>
          <cell r="D87">
            <v>90</v>
          </cell>
          <cell r="E87" t="str">
            <v>Прочие</v>
          </cell>
        </row>
        <row r="88">
          <cell r="A88" t="str">
            <v>1.8.11.2.5.</v>
          </cell>
          <cell r="B88" t="str">
            <v>Контрагент 5</v>
          </cell>
          <cell r="C88">
            <v>90</v>
          </cell>
          <cell r="D88">
            <v>90</v>
          </cell>
          <cell r="E88" t="str">
            <v>Прочие</v>
          </cell>
        </row>
        <row r="89">
          <cell r="A89" t="str">
            <v>1.8.11.2.6.</v>
          </cell>
          <cell r="B89" t="str">
            <v>Прочие контрагенты</v>
          </cell>
          <cell r="C89">
            <v>90</v>
          </cell>
          <cell r="D89">
            <v>90</v>
          </cell>
          <cell r="E89" t="str">
            <v>Прочие</v>
          </cell>
        </row>
        <row r="90">
          <cell r="A90" t="str">
            <v>1.8.12.</v>
          </cell>
          <cell r="B90" t="str">
            <v>Выручка по договорам управления (ЕИО)</v>
          </cell>
          <cell r="C90">
            <v>90</v>
          </cell>
          <cell r="D90">
            <v>90</v>
          </cell>
          <cell r="E90" t="str">
            <v>Прочие</v>
          </cell>
        </row>
        <row r="91">
          <cell r="A91" t="str">
            <v>1.8.13.</v>
          </cell>
          <cell r="B91" t="str">
            <v>Бездоговорное потребление</v>
          </cell>
          <cell r="C91">
            <v>90</v>
          </cell>
          <cell r="D91">
            <v>90</v>
          </cell>
          <cell r="E91" t="str">
            <v>Прочие</v>
          </cell>
        </row>
        <row r="92">
          <cell r="A92" t="str">
            <v>1.8.14.</v>
          </cell>
          <cell r="B92" t="str">
            <v>Выручка от ремонтно-эксплуатационного обслуживания</v>
          </cell>
          <cell r="C92">
            <v>90</v>
          </cell>
          <cell r="D92">
            <v>90</v>
          </cell>
          <cell r="E92" t="str">
            <v>Прочие</v>
          </cell>
        </row>
        <row r="93">
          <cell r="A93" t="str">
            <v>1.8.15.</v>
          </cell>
          <cell r="B93" t="str">
            <v>Обслуживание жилищного фонда</v>
          </cell>
          <cell r="C93">
            <v>90</v>
          </cell>
          <cell r="D93">
            <v>90</v>
          </cell>
          <cell r="E93" t="str">
            <v>Прочие</v>
          </cell>
        </row>
        <row r="94">
          <cell r="A94" t="str">
            <v>1.8.16.</v>
          </cell>
          <cell r="B94" t="str">
            <v>Выручка от общественного питания и столовых</v>
          </cell>
          <cell r="C94">
            <v>90</v>
          </cell>
          <cell r="D94">
            <v>90</v>
          </cell>
          <cell r="E94" t="str">
            <v>Прочие</v>
          </cell>
        </row>
        <row r="95">
          <cell r="A95" t="str">
            <v>1.8.17.</v>
          </cell>
          <cell r="B95" t="str">
            <v xml:space="preserve">Проектно-сметная документация, экспертиза, энергоаудит </v>
          </cell>
          <cell r="C95">
            <v>90</v>
          </cell>
          <cell r="D95">
            <v>90</v>
          </cell>
          <cell r="E95" t="str">
            <v>Прочие</v>
          </cell>
        </row>
        <row r="96">
          <cell r="A96" t="str">
            <v>1.8.18.</v>
          </cell>
          <cell r="B96" t="str">
            <v>Реализация товаров, материалов, оборудования</v>
          </cell>
          <cell r="C96">
            <v>90</v>
          </cell>
          <cell r="D96">
            <v>90</v>
          </cell>
          <cell r="E96" t="str">
            <v>Прочие</v>
          </cell>
        </row>
        <row r="97">
          <cell r="A97" t="str">
            <v>1.8.19.</v>
          </cell>
          <cell r="B97" t="str">
            <v xml:space="preserve">Возмещение затрат (в т.ч. от арендодателя за ремонт и ТО) </v>
          </cell>
          <cell r="C97">
            <v>90</v>
          </cell>
          <cell r="D97">
            <v>90</v>
          </cell>
          <cell r="E97" t="str">
            <v>Прочие</v>
          </cell>
        </row>
        <row r="98">
          <cell r="A98" t="str">
            <v>1.8.20.</v>
          </cell>
          <cell r="B98" t="str">
            <v>Выручка от вывоза ТБО, ЖБО</v>
          </cell>
          <cell r="C98">
            <v>90</v>
          </cell>
          <cell r="D98">
            <v>90</v>
          </cell>
          <cell r="E98" t="str">
            <v>Прочие</v>
          </cell>
        </row>
        <row r="99">
          <cell r="A99" t="str">
            <v>1.8.21.</v>
          </cell>
          <cell r="B99" t="str">
            <v>Подготовка к ОЗП и прочие субсидии</v>
          </cell>
          <cell r="C99">
            <v>90</v>
          </cell>
          <cell r="D99">
            <v>90</v>
          </cell>
          <cell r="E99" t="str">
            <v>Прочие</v>
          </cell>
        </row>
        <row r="100">
          <cell r="A100" t="str">
            <v>1.8.22.</v>
          </cell>
          <cell r="B100" t="str">
            <v>Прочая выручка</v>
          </cell>
          <cell r="C100">
            <v>90</v>
          </cell>
          <cell r="D100">
            <v>90</v>
          </cell>
          <cell r="E100" t="str">
            <v>Прочие</v>
          </cell>
        </row>
        <row r="101">
          <cell r="A101" t="str">
            <v>1.8.22.1.</v>
          </cell>
          <cell r="C101">
            <v>90</v>
          </cell>
          <cell r="D101">
            <v>90</v>
          </cell>
          <cell r="E101" t="str">
            <v>Прочие</v>
          </cell>
        </row>
        <row r="102">
          <cell r="A102" t="str">
            <v>1.8.22.2.</v>
          </cell>
          <cell r="C102">
            <v>90</v>
          </cell>
          <cell r="D102">
            <v>90</v>
          </cell>
          <cell r="E102" t="str">
            <v>Прочие</v>
          </cell>
        </row>
        <row r="103">
          <cell r="A103" t="str">
            <v>1.8.22.3.</v>
          </cell>
          <cell r="C103">
            <v>90</v>
          </cell>
          <cell r="D103">
            <v>90</v>
          </cell>
          <cell r="E103" t="str">
            <v>Прочие</v>
          </cell>
        </row>
        <row r="104">
          <cell r="A104" t="str">
            <v>1.8.22.4.</v>
          </cell>
          <cell r="C104">
            <v>90</v>
          </cell>
          <cell r="D104">
            <v>90</v>
          </cell>
          <cell r="E104" t="str">
            <v>Прочие</v>
          </cell>
        </row>
        <row r="105">
          <cell r="A105" t="str">
            <v>1.8.22.5.</v>
          </cell>
          <cell r="B105" t="str">
            <v xml:space="preserve"> </v>
          </cell>
          <cell r="C105">
            <v>90</v>
          </cell>
          <cell r="D105">
            <v>90</v>
          </cell>
          <cell r="E105" t="str">
            <v>Прочие</v>
          </cell>
        </row>
        <row r="106">
          <cell r="A106" t="str">
            <v>5.1.</v>
          </cell>
          <cell r="B106" t="str">
            <v>Проценты к получению</v>
          </cell>
          <cell r="C106">
            <v>91</v>
          </cell>
          <cell r="D106" t="str">
            <v>91 доходы</v>
          </cell>
          <cell r="E106" t="str">
            <v>Пропорционально заработной плате ОПП</v>
          </cell>
        </row>
        <row r="107">
          <cell r="A107" t="str">
            <v>5.2.</v>
          </cell>
          <cell r="B107" t="str">
            <v>Доходы от участия в других организациях</v>
          </cell>
          <cell r="C107">
            <v>91</v>
          </cell>
          <cell r="D107" t="str">
            <v>91 доходы</v>
          </cell>
          <cell r="E107" t="str">
            <v>Пропорционально заработной плате ОПП</v>
          </cell>
        </row>
        <row r="108">
          <cell r="A108" t="str">
            <v>5.3.</v>
          </cell>
          <cell r="B108" t="str">
            <v>Реализация ОС и ТМЦ</v>
          </cell>
          <cell r="C108">
            <v>91</v>
          </cell>
          <cell r="D108" t="str">
            <v>91 доходы</v>
          </cell>
          <cell r="E108" t="str">
            <v>Пропорционально заработной плате ОПП</v>
          </cell>
        </row>
        <row r="109">
          <cell r="A109" t="str">
            <v>5.4.</v>
          </cell>
          <cell r="B109" t="str">
            <v>Реализация ЦБ (в т.ч. акций), долей в других организациях</v>
          </cell>
          <cell r="C109">
            <v>91</v>
          </cell>
          <cell r="D109" t="str">
            <v>91 доходы</v>
          </cell>
          <cell r="E109" t="str">
            <v>Пропорционально заработной плате ОПП</v>
          </cell>
        </row>
        <row r="110">
          <cell r="A110" t="str">
            <v>5.5.</v>
          </cell>
          <cell r="B110" t="str">
            <v>Реализация прав требований по договорам уступки (цессия)</v>
          </cell>
          <cell r="C110">
            <v>91</v>
          </cell>
          <cell r="D110" t="str">
            <v>91 доходы</v>
          </cell>
          <cell r="E110" t="str">
            <v>Пропорционально заработной плате ОПП</v>
          </cell>
        </row>
        <row r="111">
          <cell r="A111" t="str">
            <v>5.6.</v>
          </cell>
          <cell r="B111" t="str">
            <v>Курсовые разницы</v>
          </cell>
          <cell r="C111">
            <v>91</v>
          </cell>
          <cell r="D111" t="str">
            <v>91 доходы</v>
          </cell>
          <cell r="E111" t="str">
            <v>Пропорционально заработной плате ОПП</v>
          </cell>
        </row>
        <row r="112">
          <cell r="A112" t="str">
            <v>5.7.</v>
          </cell>
          <cell r="B112" t="str">
            <v>Прибыль прошлых лет, выявленная в отчетном периоде</v>
          </cell>
          <cell r="C112">
            <v>91</v>
          </cell>
          <cell r="D112" t="str">
            <v>91 доходы</v>
          </cell>
          <cell r="E112" t="str">
            <v>Пропорционально заработной плате ОПП</v>
          </cell>
        </row>
        <row r="113">
          <cell r="A113" t="str">
            <v>5.8.</v>
          </cell>
          <cell r="B113" t="str">
            <v>Резерв по сомнительным долгам</v>
          </cell>
          <cell r="C113">
            <v>91</v>
          </cell>
          <cell r="D113" t="str">
            <v>91 доходы</v>
          </cell>
          <cell r="E113" t="str">
            <v>Пропорционально заработной плате ОПП</v>
          </cell>
        </row>
        <row r="114">
          <cell r="A114" t="str">
            <v>5.9.</v>
          </cell>
          <cell r="B114" t="str">
            <v>Резерв на выплату вознаграждения по итогам года и иных премий</v>
          </cell>
          <cell r="C114">
            <v>91</v>
          </cell>
          <cell r="D114" t="str">
            <v>91 доходы</v>
          </cell>
          <cell r="E114" t="str">
            <v>Пропорционально заработной плате ОПП</v>
          </cell>
        </row>
        <row r="115">
          <cell r="A115" t="str">
            <v>5.10.</v>
          </cell>
          <cell r="B115" t="str">
            <v>Резерв под обесценение финансовых вложений</v>
          </cell>
          <cell r="C115">
            <v>91</v>
          </cell>
          <cell r="D115" t="str">
            <v>91 доходы</v>
          </cell>
          <cell r="E115" t="str">
            <v>Пропорционально заработной плате ОПП</v>
          </cell>
        </row>
        <row r="116">
          <cell r="A116" t="str">
            <v>5.11.</v>
          </cell>
          <cell r="B116" t="str">
            <v>Резерв под снижение стоимости МПЗ</v>
          </cell>
          <cell r="C116">
            <v>91</v>
          </cell>
          <cell r="D116" t="str">
            <v>91 доходы</v>
          </cell>
          <cell r="E116" t="str">
            <v>Пропорционально заработной плате ОПП</v>
          </cell>
        </row>
        <row r="117">
          <cell r="A117" t="str">
            <v>5.12.</v>
          </cell>
          <cell r="B117" t="str">
            <v>Резерв на ремонт основных средств</v>
          </cell>
          <cell r="C117">
            <v>91</v>
          </cell>
          <cell r="D117" t="str">
            <v>91 доходы</v>
          </cell>
          <cell r="E117" t="str">
            <v>Пропорционально заработной плате ОПП</v>
          </cell>
        </row>
        <row r="118">
          <cell r="A118" t="str">
            <v>5.13.</v>
          </cell>
          <cell r="B118" t="str">
            <v>Резервы прочие</v>
          </cell>
          <cell r="C118">
            <v>91</v>
          </cell>
          <cell r="D118" t="str">
            <v>91 доходы</v>
          </cell>
          <cell r="E118" t="str">
            <v>Пропорционально заработной плате ОПП</v>
          </cell>
        </row>
        <row r="119">
          <cell r="A119" t="str">
            <v>5.14.</v>
          </cell>
          <cell r="B119" t="str">
            <v xml:space="preserve">Списание кредиторской задолженности </v>
          </cell>
          <cell r="C119">
            <v>91</v>
          </cell>
          <cell r="D119" t="str">
            <v>91 доходы</v>
          </cell>
          <cell r="E119" t="str">
            <v>Пропорционально заработной плате ОПП</v>
          </cell>
        </row>
        <row r="120">
          <cell r="A120" t="str">
            <v>5.15.</v>
          </cell>
          <cell r="B120" t="str">
            <v>Доходы по безвозмездно полученному имуществу</v>
          </cell>
          <cell r="C120">
            <v>91</v>
          </cell>
          <cell r="D120" t="str">
            <v>91 доходы</v>
          </cell>
          <cell r="E120" t="str">
            <v>Пропорционально заработной плате ОПП</v>
          </cell>
        </row>
        <row r="121">
          <cell r="A121" t="str">
            <v>5.16.</v>
          </cell>
          <cell r="B121" t="str">
            <v xml:space="preserve">Доходы в виде излишков ТМЦ, выявленных инвентаризацией </v>
          </cell>
          <cell r="C121">
            <v>91</v>
          </cell>
          <cell r="D121" t="str">
            <v>91 доходы</v>
          </cell>
          <cell r="E121" t="str">
            <v>Пропорционально заработной плате ОПП</v>
          </cell>
        </row>
        <row r="122">
          <cell r="A122" t="str">
            <v>5.17.</v>
          </cell>
          <cell r="B122" t="str">
            <v>Доходы, связанные с ликвидацией ОС</v>
          </cell>
          <cell r="C122">
            <v>91</v>
          </cell>
          <cell r="D122" t="str">
            <v>91 доходы</v>
          </cell>
          <cell r="E122" t="str">
            <v>Пропорционально заработной плате ОПП</v>
          </cell>
        </row>
        <row r="123">
          <cell r="A123" t="str">
            <v>5.18.</v>
          </cell>
          <cell r="B123" t="str">
            <v xml:space="preserve">Штрафы, пени, неустойки  </v>
          </cell>
          <cell r="C123">
            <v>91</v>
          </cell>
          <cell r="D123" t="str">
            <v>91 доходы</v>
          </cell>
          <cell r="E123" t="str">
            <v>Пропорционально заработной плате ОПП</v>
          </cell>
        </row>
        <row r="124">
          <cell r="A124" t="str">
            <v>5.19.</v>
          </cell>
          <cell r="B124" t="str">
            <v>Финансовая помощь</v>
          </cell>
          <cell r="C124">
            <v>91</v>
          </cell>
          <cell r="D124" t="str">
            <v>91 доходы</v>
          </cell>
          <cell r="E124" t="str">
            <v>Пропорционально заработной плате ОПП</v>
          </cell>
        </row>
        <row r="125">
          <cell r="A125" t="str">
            <v>5.20.</v>
          </cell>
          <cell r="B125" t="str">
            <v xml:space="preserve">Возмещение затрат (в т.ч. от арендодателя за ремонт и ТО) </v>
          </cell>
          <cell r="C125">
            <v>91</v>
          </cell>
          <cell r="D125" t="str">
            <v>91 доходы</v>
          </cell>
          <cell r="E125" t="str">
            <v>Пропорционально заработной плате ОПП</v>
          </cell>
        </row>
        <row r="126">
          <cell r="A126" t="str">
            <v>5.21.</v>
          </cell>
          <cell r="B126" t="str">
            <v xml:space="preserve">Прочие доходы   </v>
          </cell>
          <cell r="C126">
            <v>91</v>
          </cell>
          <cell r="D126" t="str">
            <v>91 доходы</v>
          </cell>
          <cell r="E126" t="str">
            <v>Пропорционально заработной плате ОПП</v>
          </cell>
        </row>
        <row r="127">
          <cell r="A127" t="str">
            <v>5.21.1.</v>
          </cell>
          <cell r="B127" t="str">
            <v>Госпошлина</v>
          </cell>
          <cell r="C127">
            <v>91</v>
          </cell>
          <cell r="D127" t="str">
            <v>91 доходы</v>
          </cell>
          <cell r="E127" t="str">
            <v>Пропорционально заработной плате ОПП</v>
          </cell>
        </row>
        <row r="128">
          <cell r="A128" t="str">
            <v>5.21.2.</v>
          </cell>
          <cell r="B128" t="str">
            <v>Возмещение затрат за установление приборов учета</v>
          </cell>
          <cell r="C128">
            <v>91</v>
          </cell>
          <cell r="D128" t="str">
            <v>91 доходы</v>
          </cell>
          <cell r="E128" t="str">
            <v>Пропорционально заработной плате ОПП</v>
          </cell>
        </row>
        <row r="129">
          <cell r="A129" t="str">
            <v>5.21.3.</v>
          </cell>
          <cell r="B129" t="str">
            <v>Проценты за рассрочку платежа по общедомовым узлам учета собственниками МКД</v>
          </cell>
          <cell r="C129">
            <v>91</v>
          </cell>
          <cell r="D129" t="str">
            <v>91 доходы</v>
          </cell>
          <cell r="E129" t="str">
            <v>Пропорционально заработной плате ОПП</v>
          </cell>
        </row>
        <row r="130">
          <cell r="A130" t="str">
            <v>5.21.4.</v>
          </cell>
          <cell r="B130" t="str">
            <v>Прочие</v>
          </cell>
          <cell r="C130">
            <v>91</v>
          </cell>
          <cell r="D130" t="str">
            <v>91 доходы</v>
          </cell>
          <cell r="E130" t="str">
            <v>Пропорционально заработной плате ОПП</v>
          </cell>
        </row>
        <row r="131">
          <cell r="A131" t="str">
            <v>5.21.5.</v>
          </cell>
          <cell r="C131">
            <v>91</v>
          </cell>
          <cell r="D131" t="str">
            <v>91 доходы</v>
          </cell>
          <cell r="E131" t="str">
            <v>Пропорционально заработной плате ОПП</v>
          </cell>
        </row>
        <row r="132">
          <cell r="A132" t="str">
            <v>6.1.</v>
          </cell>
          <cell r="B132" t="str">
            <v>Обслуживание кредитов и займов</v>
          </cell>
          <cell r="C132">
            <v>91</v>
          </cell>
          <cell r="D132" t="str">
            <v>91 расходы</v>
          </cell>
          <cell r="E132" t="str">
            <v>Пропорционально заработной плате ОПП</v>
          </cell>
        </row>
        <row r="133">
          <cell r="A133" t="str">
            <v>6.1.1.</v>
          </cell>
          <cell r="B133" t="str">
            <v>Кредиты</v>
          </cell>
          <cell r="C133">
            <v>91</v>
          </cell>
          <cell r="D133" t="str">
            <v>91 расходы</v>
          </cell>
          <cell r="E133" t="str">
            <v>Пропорционально заработной плате ОПП</v>
          </cell>
        </row>
        <row r="134">
          <cell r="A134" t="str">
            <v>6.1.2.</v>
          </cell>
          <cell r="B134" t="str">
            <v>Займы</v>
          </cell>
          <cell r="C134">
            <v>91</v>
          </cell>
          <cell r="D134" t="str">
            <v>91 расходы</v>
          </cell>
          <cell r="E134" t="str">
            <v>Пропорционально заработной плате ОПП</v>
          </cell>
        </row>
        <row r="135">
          <cell r="A135" t="str">
            <v>6.2.</v>
          </cell>
          <cell r="B135" t="str">
            <v>Услуги банка</v>
          </cell>
          <cell r="C135">
            <v>91</v>
          </cell>
          <cell r="D135" t="str">
            <v>91 расходы</v>
          </cell>
          <cell r="E135" t="str">
            <v>Пропорционально заработной плате ОПП</v>
          </cell>
        </row>
        <row r="136">
          <cell r="A136" t="str">
            <v>6.3.</v>
          </cell>
          <cell r="B136" t="str">
            <v xml:space="preserve">Реализация ОС и ТМЦ </v>
          </cell>
          <cell r="C136">
            <v>91</v>
          </cell>
          <cell r="D136" t="str">
            <v>91 расходы</v>
          </cell>
          <cell r="E136" t="str">
            <v>Пропорционально заработной плате ОПП</v>
          </cell>
        </row>
        <row r="137">
          <cell r="A137" t="str">
            <v>6.3.1.</v>
          </cell>
          <cell r="B137" t="str">
            <v>в т.ч. давальческое сырье</v>
          </cell>
          <cell r="C137">
            <v>91</v>
          </cell>
          <cell r="D137" t="str">
            <v>91 расходы</v>
          </cell>
          <cell r="E137" t="str">
            <v>Пропорционально заработной плате ОПП</v>
          </cell>
        </row>
        <row r="138">
          <cell r="A138" t="str">
            <v>6.4.</v>
          </cell>
          <cell r="B138" t="str">
            <v xml:space="preserve">Реализация ЦБ (в т.ч. акций), долей в других организациях </v>
          </cell>
          <cell r="C138">
            <v>91</v>
          </cell>
          <cell r="D138" t="str">
            <v>91 расходы</v>
          </cell>
          <cell r="E138" t="str">
            <v>Пропорционально заработной плате ОПП</v>
          </cell>
        </row>
        <row r="139">
          <cell r="A139" t="str">
            <v>6.5.</v>
          </cell>
          <cell r="B139" t="str">
            <v>Реализация прав требований по договорам уступки (цессия)</v>
          </cell>
          <cell r="C139">
            <v>91</v>
          </cell>
          <cell r="D139" t="str">
            <v>91 расходы</v>
          </cell>
          <cell r="E139" t="str">
            <v>Пропорционально заработной плате ОПП</v>
          </cell>
        </row>
        <row r="140">
          <cell r="A140" t="str">
            <v>6.6.</v>
          </cell>
          <cell r="B140" t="str">
            <v xml:space="preserve">Курсовые разницы </v>
          </cell>
          <cell r="C140">
            <v>91</v>
          </cell>
          <cell r="D140" t="str">
            <v>91 расходы</v>
          </cell>
          <cell r="E140" t="str">
            <v>Пропорционально заработной плате ОПП</v>
          </cell>
        </row>
        <row r="141">
          <cell r="A141" t="str">
            <v>6.7.</v>
          </cell>
          <cell r="B141" t="str">
            <v>Убытки прошлых лет, выявленные в отчетном периоде</v>
          </cell>
          <cell r="C141">
            <v>91</v>
          </cell>
          <cell r="D141" t="str">
            <v>91 расходы</v>
          </cell>
          <cell r="E141" t="str">
            <v>Пропорционально заработной плате ОПП</v>
          </cell>
        </row>
        <row r="142">
          <cell r="A142" t="str">
            <v>6.8.</v>
          </cell>
          <cell r="B142" t="str">
            <v xml:space="preserve">Резерв по сомнительным долгам </v>
          </cell>
          <cell r="C142">
            <v>91</v>
          </cell>
          <cell r="D142" t="str">
            <v>91 расходы</v>
          </cell>
          <cell r="E142" t="str">
            <v>Пропорционально заработной плате ОПП</v>
          </cell>
        </row>
        <row r="143">
          <cell r="A143" t="str">
            <v>6.9.</v>
          </cell>
          <cell r="B143" t="str">
            <v>Резерв под обесценение финансовых вложений</v>
          </cell>
          <cell r="C143">
            <v>91</v>
          </cell>
          <cell r="D143" t="str">
            <v>91 расходы</v>
          </cell>
          <cell r="E143" t="str">
            <v>Пропорционально заработной плате ОПП</v>
          </cell>
        </row>
        <row r="144">
          <cell r="A144" t="str">
            <v>6.10.</v>
          </cell>
          <cell r="B144" t="str">
            <v>Резерв под снижение стоимости МПЗ</v>
          </cell>
          <cell r="C144">
            <v>91</v>
          </cell>
          <cell r="D144" t="str">
            <v>91 расходы</v>
          </cell>
          <cell r="E144" t="str">
            <v>Пропорционально заработной плате ОПП</v>
          </cell>
        </row>
        <row r="145">
          <cell r="A145" t="str">
            <v>6.11.</v>
          </cell>
          <cell r="B145" t="str">
            <v>Резерв на ремонт основных средств</v>
          </cell>
          <cell r="C145">
            <v>91</v>
          </cell>
          <cell r="D145" t="str">
            <v>91 расходы</v>
          </cell>
          <cell r="E145" t="str">
            <v>Пропорционально заработной плате ОПП</v>
          </cell>
        </row>
        <row r="146">
          <cell r="A146" t="str">
            <v>6.12.</v>
          </cell>
          <cell r="B146" t="str">
            <v>Резервы прочие</v>
          </cell>
          <cell r="C146">
            <v>91</v>
          </cell>
          <cell r="D146" t="str">
            <v>91 расходы</v>
          </cell>
          <cell r="E146" t="str">
            <v>Пропорционально заработной плате ОПП</v>
          </cell>
        </row>
        <row r="147">
          <cell r="A147" t="str">
            <v>6.13.</v>
          </cell>
          <cell r="B147" t="str">
            <v>Списание дебиторской задолженности</v>
          </cell>
          <cell r="C147">
            <v>91</v>
          </cell>
          <cell r="D147" t="str">
            <v>91 расходы</v>
          </cell>
          <cell r="E147" t="str">
            <v>Пропорционально заработной плате ОПП</v>
          </cell>
        </row>
        <row r="148">
          <cell r="A148" t="str">
            <v>6.14.</v>
          </cell>
          <cell r="B148" t="str">
            <v>Социальные выплаты</v>
          </cell>
          <cell r="C148">
            <v>91</v>
          </cell>
          <cell r="D148" t="str">
            <v>91 расходы</v>
          </cell>
          <cell r="E148" t="str">
            <v>Пропорционально заработной плате ОПП</v>
          </cell>
        </row>
        <row r="149">
          <cell r="A149" t="str">
            <v>6.15.</v>
          </cell>
          <cell r="B149" t="str">
            <v>Затраты на оплату труда и страховые взносы из прибыли</v>
          </cell>
          <cell r="C149">
            <v>91</v>
          </cell>
          <cell r="D149" t="str">
            <v>91 расходы</v>
          </cell>
          <cell r="E149" t="str">
            <v>Пропорционально заработной плате ОПП</v>
          </cell>
        </row>
        <row r="150">
          <cell r="A150" t="str">
            <v>6.16.</v>
          </cell>
          <cell r="B150" t="str">
            <v>НДС с расходов непроизводственного характера</v>
          </cell>
          <cell r="C150">
            <v>91</v>
          </cell>
          <cell r="D150" t="str">
            <v>91 расходы</v>
          </cell>
          <cell r="E150" t="str">
            <v>Пропорционально заработной плате ОПП</v>
          </cell>
        </row>
        <row r="151">
          <cell r="A151" t="str">
            <v>6.17.</v>
          </cell>
          <cell r="B151" t="str">
            <v>Остаточная стоимость ликвидированных ОС</v>
          </cell>
          <cell r="C151">
            <v>91</v>
          </cell>
          <cell r="D151" t="str">
            <v>91 расходы</v>
          </cell>
          <cell r="E151" t="str">
            <v>Пропорционально заработной плате ОПП</v>
          </cell>
        </row>
        <row r="152">
          <cell r="A152" t="str">
            <v>6.18.</v>
          </cell>
          <cell r="B152" t="str">
            <v>Безвозмездная передача имущества, услуг, включая НДС</v>
          </cell>
          <cell r="C152">
            <v>91</v>
          </cell>
          <cell r="D152" t="str">
            <v>91 расходы</v>
          </cell>
          <cell r="E152" t="str">
            <v>Пропорционально заработной плате ОПП</v>
          </cell>
        </row>
        <row r="153">
          <cell r="A153" t="str">
            <v>6.19.</v>
          </cell>
          <cell r="B153" t="str">
            <v>Расходы по оценке / переоценке имущества</v>
          </cell>
          <cell r="C153">
            <v>91</v>
          </cell>
          <cell r="D153" t="str">
            <v>91 расходы</v>
          </cell>
          <cell r="E153" t="str">
            <v>Пропорционально заработной плате ОПП</v>
          </cell>
        </row>
        <row r="154">
          <cell r="A154" t="str">
            <v>6.20.</v>
          </cell>
          <cell r="B154" t="str">
            <v xml:space="preserve">Налог на имущество  </v>
          </cell>
          <cell r="C154">
            <v>91</v>
          </cell>
          <cell r="D154" t="str">
            <v>91 расходы</v>
          </cell>
          <cell r="E154" t="str">
            <v>Пропорционально заработной плате ОПП</v>
          </cell>
        </row>
        <row r="155">
          <cell r="A155" t="str">
            <v>6.21.</v>
          </cell>
          <cell r="B155" t="str">
            <v>Амортизация имущества, не участвующего в основ.деятельности</v>
          </cell>
          <cell r="C155">
            <v>91</v>
          </cell>
          <cell r="D155" t="str">
            <v>91 расходы</v>
          </cell>
          <cell r="E155" t="str">
            <v>Пропорционально заработной плате ОПП</v>
          </cell>
        </row>
        <row r="156">
          <cell r="A156" t="str">
            <v>6.22.</v>
          </cell>
          <cell r="B156" t="str">
            <v xml:space="preserve">Штрафы, пени, неустойки    </v>
          </cell>
          <cell r="C156">
            <v>91</v>
          </cell>
          <cell r="D156" t="str">
            <v>91 расходы</v>
          </cell>
          <cell r="E156" t="str">
            <v>Пропорционально заработной плате ОПП</v>
          </cell>
        </row>
        <row r="157">
          <cell r="A157" t="str">
            <v>6.23.</v>
          </cell>
          <cell r="B157" t="str">
            <v>Благотворительность, спонсорство, финансовая помощь</v>
          </cell>
          <cell r="C157">
            <v>91</v>
          </cell>
          <cell r="D157" t="str">
            <v>91 расходы</v>
          </cell>
          <cell r="E157" t="str">
            <v>Пропорционально заработной плате ОПП</v>
          </cell>
        </row>
        <row r="158">
          <cell r="A158" t="str">
            <v>6.24.</v>
          </cell>
          <cell r="B158" t="str">
            <v>Госпошлина</v>
          </cell>
          <cell r="C158">
            <v>91</v>
          </cell>
          <cell r="D158" t="str">
            <v>91 расходы</v>
          </cell>
          <cell r="E158" t="str">
            <v>Пропорционально заработной плате ОПП</v>
          </cell>
        </row>
        <row r="159">
          <cell r="A159" t="str">
            <v>6.25.</v>
          </cell>
          <cell r="B159" t="str">
            <v>Проведение коллективных мероприятий</v>
          </cell>
          <cell r="C159">
            <v>91</v>
          </cell>
          <cell r="D159" t="str">
            <v>91 расходы</v>
          </cell>
          <cell r="E159" t="str">
            <v>Пропорционально заработной плате ОПП</v>
          </cell>
        </row>
        <row r="160">
          <cell r="A160" t="str">
            <v>6.26.</v>
          </cell>
          <cell r="B160" t="str">
            <v xml:space="preserve">Прочие расходы    </v>
          </cell>
          <cell r="C160">
            <v>91</v>
          </cell>
          <cell r="D160" t="str">
            <v>91 расходы</v>
          </cell>
          <cell r="E160" t="str">
            <v>Пропорционально заработной плате ОПП</v>
          </cell>
        </row>
        <row r="161">
          <cell r="A161" t="str">
            <v>6.26.1.</v>
          </cell>
          <cell r="B161" t="str">
            <v>Распределение расходов ИД</v>
          </cell>
          <cell r="C161">
            <v>91</v>
          </cell>
          <cell r="D161" t="str">
            <v>91 расходы</v>
          </cell>
          <cell r="E161" t="str">
            <v>Пропорционально заработной плате ОПП</v>
          </cell>
        </row>
        <row r="162">
          <cell r="A162" t="str">
            <v>6.26.2.</v>
          </cell>
          <cell r="B162" t="str">
            <v>расходы по установке узлов учета у потребителей (по дог. № 72 от 10.07.2012)</v>
          </cell>
          <cell r="C162">
            <v>91</v>
          </cell>
          <cell r="D162" t="str">
            <v>91 расходы</v>
          </cell>
          <cell r="E162" t="str">
            <v>Пропорционально заработной плате ОПП</v>
          </cell>
        </row>
        <row r="163">
          <cell r="A163" t="str">
            <v>6.26.3.</v>
          </cell>
          <cell r="B163" t="str">
            <v>Проценты за рассрочку платежа по принудительной установке ОДПУ (расход)</v>
          </cell>
          <cell r="C163">
            <v>91</v>
          </cell>
          <cell r="D163" t="str">
            <v>91 расходы</v>
          </cell>
          <cell r="E163" t="str">
            <v>Пропорционально заработной плате ОПП</v>
          </cell>
        </row>
        <row r="164">
          <cell r="A164" t="str">
            <v>6.26.4.</v>
          </cell>
          <cell r="B164" t="str">
            <v>Прочие</v>
          </cell>
          <cell r="C164">
            <v>91</v>
          </cell>
          <cell r="D164" t="str">
            <v>91 расходы</v>
          </cell>
          <cell r="E164" t="str">
            <v>Пропорционально заработной плате ОПП</v>
          </cell>
        </row>
        <row r="165">
          <cell r="A165" t="str">
            <v>6.26.5.</v>
          </cell>
          <cell r="C165">
            <v>91</v>
          </cell>
          <cell r="D165" t="str">
            <v>91 расходы</v>
          </cell>
          <cell r="E165" t="str">
            <v>Пропорционально заработной плате ОПП</v>
          </cell>
        </row>
      </sheetData>
      <sheetData sheetId="4"/>
      <sheetData sheetId="5">
        <row r="1">
          <cell r="A1" t="str">
            <v>газ, тыс.м3, топливо</v>
          </cell>
          <cell r="B1" t="str">
            <v>газ, тариф руб/тыс.м3 топливо</v>
          </cell>
          <cell r="C1" t="str">
            <v>2.2.1.1.</v>
          </cell>
          <cell r="D1" t="str">
            <v>Газ</v>
          </cell>
        </row>
        <row r="2">
          <cell r="A2" t="str">
            <v>газ, тыс.м3, транспортировка</v>
          </cell>
          <cell r="B2" t="str">
            <v>газ, тариф руб/тыс.м3 транспортировка</v>
          </cell>
          <cell r="C2" t="str">
            <v>2.2.1.2.</v>
          </cell>
          <cell r="D2" t="str">
            <v>Транспортировка газа</v>
          </cell>
        </row>
        <row r="3">
          <cell r="A3" t="str">
            <v>газ, тыс.м3, ССУ</v>
          </cell>
          <cell r="B3" t="str">
            <v>газ, тариф руб/тыс.м3 ССУ</v>
          </cell>
          <cell r="C3" t="str">
            <v>2.2.1.3.</v>
          </cell>
          <cell r="D3" t="str">
            <v>Снабженческо-сбытовые услуги (ССУ)</v>
          </cell>
        </row>
        <row r="4">
          <cell r="A4" t="str">
            <v>электроэнергия, тыс.Кв/час</v>
          </cell>
          <cell r="B4" t="str">
            <v>электроэнергия, тариф руб/кВтчас</v>
          </cell>
          <cell r="C4" t="str">
            <v>2.9.2.</v>
          </cell>
          <cell r="D4" t="str">
            <v xml:space="preserve">Покупная электроэнергия на технологические нужды </v>
          </cell>
        </row>
        <row r="5">
          <cell r="A5" t="str">
            <v>вода на технологические цели, тыс.м3</v>
          </cell>
          <cell r="B5" t="str">
            <v>вода на технологические цели, тариф, руб/тыс.м3</v>
          </cell>
          <cell r="C5" t="str">
            <v>2.9.7.1.</v>
          </cell>
          <cell r="D5" t="str">
            <v xml:space="preserve">Покупная холодная вода на технологические нужды </v>
          </cell>
        </row>
        <row r="6">
          <cell r="A6" t="str">
            <v>уголь, тыс.м3</v>
          </cell>
          <cell r="B6" t="str">
            <v>уголь, тариф руб/тыс.м3</v>
          </cell>
          <cell r="C6" t="str">
            <v>2.2.3.</v>
          </cell>
          <cell r="D6" t="str">
            <v>Уголь</v>
          </cell>
        </row>
        <row r="7">
          <cell r="A7" t="str">
            <v>Вед.котельные теплоэнергия на т/н,  тыс.Гкал</v>
          </cell>
          <cell r="B7" t="str">
            <v>Вед.котельные теплоэнергия на т/н,  тариф, руб/тыс.Гкал</v>
          </cell>
          <cell r="C7" t="str">
            <v>2.9.5.2.</v>
          </cell>
          <cell r="D7" t="str">
            <v>Ведомственные котельные</v>
          </cell>
        </row>
        <row r="8">
          <cell r="A8" t="str">
            <v>Вед.котельныепокупная вода,тыс. м3</v>
          </cell>
          <cell r="B8" t="str">
            <v>Вед.котельные покупная вода,  тариф,  руб/тыс.м3</v>
          </cell>
          <cell r="C8" t="str">
            <v>2.9.6.</v>
          </cell>
          <cell r="D8" t="str">
            <v>Покупка теплоносителя</v>
          </cell>
        </row>
        <row r="9">
          <cell r="A9" t="str">
            <v>УТСК покупная вода,  тыс.м3</v>
          </cell>
          <cell r="B9" t="str">
            <v>УТСК покупная вода,  тариф, руб/тыс.м3</v>
          </cell>
          <cell r="C9" t="str">
            <v>2.9.6.</v>
          </cell>
          <cell r="D9" t="str">
            <v>Покупка теплоносителя</v>
          </cell>
        </row>
        <row r="10">
          <cell r="A10" t="str">
            <v>УТСК теплоэнергия на т/н, тыс.Гкал</v>
          </cell>
          <cell r="B10" t="str">
            <v>УТСК теплоэнергия на т/н, тариф, руб/тыс.Гкал</v>
          </cell>
          <cell r="C10" t="str">
            <v>2.9.5.1.</v>
          </cell>
          <cell r="D10" t="str">
            <v>ОАО УТСК</v>
          </cell>
        </row>
        <row r="11">
          <cell r="A11" t="str">
            <v>Тобольска яТЭЦ теплоэнергия на т/н, тыс.Гкал</v>
          </cell>
          <cell r="B11" t="str">
            <v>Тобольская ТЭЦ теплоэнергия на т/н, тариф, руб/тысГкал</v>
          </cell>
          <cell r="C11" t="str">
            <v>2.9.5.3.</v>
          </cell>
          <cell r="D11" t="str">
            <v>Тобольская ТЭЦ</v>
          </cell>
        </row>
        <row r="12">
          <cell r="A12" t="str">
            <v>Тобольская ТЭЦ покупная вода,  тыс.м3</v>
          </cell>
          <cell r="B12" t="str">
            <v>Тобольская ТЭЦ покупная вода,  тариф, руб/ тыс.м3</v>
          </cell>
          <cell r="C12" t="str">
            <v>2.9.6.</v>
          </cell>
          <cell r="D12" t="str">
            <v>Покупка теплоносителя</v>
          </cell>
        </row>
        <row r="13">
          <cell r="A13" t="str">
            <v>Покупная теплоэнергия для реализации, тыс.Гкал</v>
          </cell>
          <cell r="B13" t="str">
            <v>Покупная теплоэнергия для реализации, руб/тыс.Гкал</v>
          </cell>
          <cell r="C13" t="str">
            <v>2.9.4.</v>
          </cell>
          <cell r="D13" t="str">
            <v>Покупная теплоэнергия для реализации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.1"/>
      <sheetName val="тариф"/>
      <sheetName val="ФИН.ПЛАН"/>
      <sheetName val="п.1.9 программы"/>
      <sheetName val="кредиты"/>
      <sheetName val="выпадающие (с 2015 г)+ЗАЙМ"/>
      <sheetName val="2017-2019"/>
      <sheetName val="выпадающие (2)"/>
      <sheetName val="протокол 2015"/>
      <sheetName val="Протокол 2016"/>
      <sheetName val="ДЕФЛЯТОРЫ"/>
      <sheetName val="Ставропольская"/>
      <sheetName val="выпад.в тариф"/>
      <sheetName val="отчет ИП"/>
      <sheetName val="справка по инвест2014"/>
      <sheetName val="выпадающие"/>
      <sheetName val="Лист1"/>
    </sheetNames>
    <sheetDataSet>
      <sheetData sheetId="0"/>
      <sheetData sheetId="1" refreshError="1"/>
      <sheetData sheetId="2" refreshError="1"/>
      <sheetData sheetId="3" refreshError="1"/>
      <sheetData sheetId="4">
        <row r="32">
          <cell r="A32">
            <v>10.5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Производство свод"/>
      <sheetName val="1.Производство Тюмень без МД"/>
      <sheetName val="1.Производство МД"/>
      <sheetName val="1.Производство Тобольск"/>
      <sheetName val="1.Производство Демьянка"/>
      <sheetName val="2.Реализация свод"/>
      <sheetName val="2.Реализация Тюмень без МД"/>
      <sheetName val="2.Реализация МД"/>
      <sheetName val="2.Реализация Тобольск"/>
      <sheetName val="2.Реализация Демьянка"/>
      <sheetName val="3.Топливо свод"/>
      <sheetName val="3.Топливо Тюмень без МД"/>
      <sheetName val="3.Топливо МД"/>
      <sheetName val="3.Топливо Тобольск"/>
      <sheetName val="3.Топливо Демьянка"/>
      <sheetName val="4.Затраты на персонал свод"/>
      <sheetName val="4.Зар.плата Тюмень без МД"/>
      <sheetName val="4.Зар.плата МД"/>
      <sheetName val="4.Зар.плата Тобольск"/>
      <sheetName val="4.Зар.плата Демьянка"/>
      <sheetName val="БП-4 формулы"/>
      <sheetName val="5.Ремонт и ТО свод"/>
      <sheetName val="5.Ремонт и ТО Тюмень без МД"/>
      <sheetName val="5.Ремонт и ТО МД"/>
      <sheetName val="5.Ремонт и ТО Тобольск"/>
      <sheetName val="5.Ремонт и ТО Демьянка"/>
      <sheetName val="5.Ремонт и ТО формулы"/>
      <sheetName val="6.Кредиты и займы"/>
      <sheetName val="БП-7, 8 Свод"/>
      <sheetName val="БП-7, 8 Тюмень без МД"/>
      <sheetName val="БП-7, 8 МД"/>
      <sheetName val="БП 7, 8 Тобольск"/>
      <sheetName val="БП 7, 8 Демьянка"/>
      <sheetName val="БП-10_план_факт_2016"/>
      <sheetName val="9.БДР ВО"/>
      <sheetName val="10.БДДС"/>
      <sheetName val="11.ДЗ и КЗ"/>
      <sheetName val="12.Инвестиции свод"/>
      <sheetName val="12.Инвестиции Тюмень"/>
      <sheetName val="12.Инвестиции МД"/>
      <sheetName val="12.Инвестиции Тобольск"/>
      <sheetName val="12.Инвестиции формул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11">
          <cell r="D11">
            <v>5433755.0576186478</v>
          </cell>
          <cell r="E11">
            <v>5338173.6019775635</v>
          </cell>
          <cell r="F11">
            <v>2667.3495204839996</v>
          </cell>
          <cell r="G11">
            <v>0</v>
          </cell>
          <cell r="H11">
            <v>0</v>
          </cell>
          <cell r="I11">
            <v>0</v>
          </cell>
          <cell r="J11">
            <v>92914.106120600351</v>
          </cell>
          <cell r="K11">
            <v>7323.1116564763206</v>
          </cell>
          <cell r="L11">
            <v>7323.1116564763206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1789963.6972507495</v>
          </cell>
          <cell r="S11">
            <v>929122.81594619178</v>
          </cell>
          <cell r="T11">
            <v>892.24296846171728</v>
          </cell>
          <cell r="U11">
            <v>397806.62026471039</v>
          </cell>
          <cell r="V11">
            <v>195351.00912</v>
          </cell>
          <cell r="W11">
            <v>43527.13029999999</v>
          </cell>
          <cell r="X11">
            <v>223263.87865138554</v>
          </cell>
          <cell r="Y11">
            <v>29903.372977366966</v>
          </cell>
          <cell r="Z11">
            <v>19129.575996328713</v>
          </cell>
          <cell r="AA11">
            <v>0</v>
          </cell>
          <cell r="AB11">
            <v>6801.4651480874327</v>
          </cell>
          <cell r="AC11">
            <v>3972.3318329508193</v>
          </cell>
          <cell r="AD11">
            <v>0</v>
          </cell>
          <cell r="AE11">
            <v>0</v>
          </cell>
          <cell r="AF11">
            <v>7260945.2395032411</v>
          </cell>
          <cell r="AG11">
            <v>6293749.1055765608</v>
          </cell>
          <cell r="AH11">
            <v>3559.5924889457169</v>
          </cell>
          <cell r="AI11">
            <v>404608.08541279787</v>
          </cell>
          <cell r="AJ11">
            <v>199323.34095295082</v>
          </cell>
          <cell r="AK11">
            <v>43527.13029999999</v>
          </cell>
          <cell r="AL11">
            <v>316177.98477198591</v>
          </cell>
          <cell r="AN11">
            <v>5632550.0543465409</v>
          </cell>
          <cell r="AO11">
            <v>5632550.0543465409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6773.5856104122131</v>
          </cell>
          <cell r="AV11">
            <v>6773.5856104122131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1625538.6946646303</v>
          </cell>
          <cell r="BC11">
            <v>1625538.6946646303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30289.538520264854</v>
          </cell>
          <cell r="BJ11">
            <v>30289.538520264854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7295151.8731418476</v>
          </cell>
          <cell r="BT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T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T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T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T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T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T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T18">
            <v>0</v>
          </cell>
        </row>
        <row r="19">
          <cell r="D19">
            <v>5338173.6019775635</v>
          </cell>
          <cell r="E19">
            <v>5338173.6019775635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7323.1116564763206</v>
          </cell>
          <cell r="L19">
            <v>7323.1116564763206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929122.81594619178</v>
          </cell>
          <cell r="S19">
            <v>929122.81594619178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19129.575996328713</v>
          </cell>
          <cell r="Z19">
            <v>19129.575996328713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6293749.1055765608</v>
          </cell>
          <cell r="AG19">
            <v>6293749.1055765608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N19">
            <v>5520482.078451857</v>
          </cell>
          <cell r="AO19">
            <v>5520482.078451857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6773.5856104122131</v>
          </cell>
          <cell r="AV19">
            <v>6773.5856104122131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937348.2424364686</v>
          </cell>
          <cell r="BC19">
            <v>937348.2424364686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19670.7124819042</v>
          </cell>
          <cell r="BJ19">
            <v>19670.7124819042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6484274.6189806415</v>
          </cell>
          <cell r="BT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T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T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T22">
            <v>0</v>
          </cell>
        </row>
        <row r="23">
          <cell r="D23">
            <v>5338173.6019775635</v>
          </cell>
          <cell r="E23">
            <v>5338173.6019775635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7323.1116564763206</v>
          </cell>
          <cell r="L23">
            <v>7323.1116564763206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929122.81594619178</v>
          </cell>
          <cell r="S23">
            <v>929122.81594619178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19129.575996328713</v>
          </cell>
          <cell r="Z23">
            <v>19129.575996328713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6293749.1055765608</v>
          </cell>
          <cell r="AG23">
            <v>6293749.1055765608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N23">
            <v>5520482.078451857</v>
          </cell>
          <cell r="AO23">
            <v>5520482.078451857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6773.5856104122131</v>
          </cell>
          <cell r="AV23">
            <v>6773.5856104122131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937348.2424364686</v>
          </cell>
          <cell r="BC23">
            <v>937348.2424364686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19670.7124819042</v>
          </cell>
          <cell r="BJ23">
            <v>19670.7124819042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6484274.6189806415</v>
          </cell>
          <cell r="BT23" t="str">
            <v>Выручка от реализации теплоэнергии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593157.62938471045</v>
          </cell>
          <cell r="S24">
            <v>0</v>
          </cell>
          <cell r="T24">
            <v>0</v>
          </cell>
          <cell r="U24">
            <v>397806.62026471039</v>
          </cell>
          <cell r="V24">
            <v>195351.00912</v>
          </cell>
          <cell r="W24">
            <v>0</v>
          </cell>
          <cell r="X24">
            <v>0</v>
          </cell>
          <cell r="Y24">
            <v>10773.796981038253</v>
          </cell>
          <cell r="Z24">
            <v>0</v>
          </cell>
          <cell r="AA24">
            <v>0</v>
          </cell>
          <cell r="AB24">
            <v>6801.4651480874327</v>
          </cell>
          <cell r="AC24">
            <v>3972.3318329508193</v>
          </cell>
          <cell r="AD24">
            <v>0</v>
          </cell>
          <cell r="AE24">
            <v>0</v>
          </cell>
          <cell r="AF24">
            <v>603931.42636574863</v>
          </cell>
          <cell r="AG24">
            <v>0</v>
          </cell>
          <cell r="AH24">
            <v>0</v>
          </cell>
          <cell r="AI24">
            <v>404608.08541279787</v>
          </cell>
          <cell r="AJ24">
            <v>199323.34095295082</v>
          </cell>
          <cell r="AK24">
            <v>0</v>
          </cell>
          <cell r="AL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585822.23891053826</v>
          </cell>
          <cell r="BC24">
            <v>585822.23891053826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10618.826038360656</v>
          </cell>
          <cell r="BJ24">
            <v>10618.826038360656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596441.06494889897</v>
          </cell>
          <cell r="BT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190762.57403000002</v>
          </cell>
          <cell r="S25">
            <v>0</v>
          </cell>
          <cell r="T25">
            <v>0</v>
          </cell>
          <cell r="U25">
            <v>190762.57403000002</v>
          </cell>
          <cell r="V25">
            <v>0</v>
          </cell>
          <cell r="W25">
            <v>0</v>
          </cell>
          <cell r="X25">
            <v>0</v>
          </cell>
          <cell r="Y25">
            <v>3305.3556054644819</v>
          </cell>
          <cell r="Z25">
            <v>0</v>
          </cell>
          <cell r="AA25">
            <v>0</v>
          </cell>
          <cell r="AB25">
            <v>3305.3556054644819</v>
          </cell>
          <cell r="AC25">
            <v>0</v>
          </cell>
          <cell r="AD25">
            <v>0</v>
          </cell>
          <cell r="AE25">
            <v>0</v>
          </cell>
          <cell r="AF25">
            <v>194067.9296354645</v>
          </cell>
          <cell r="AG25">
            <v>0</v>
          </cell>
          <cell r="AH25">
            <v>0</v>
          </cell>
          <cell r="AI25">
            <v>194067.9296354645</v>
          </cell>
          <cell r="AJ25">
            <v>0</v>
          </cell>
          <cell r="AK25">
            <v>0</v>
          </cell>
          <cell r="AL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194547.77376000001</v>
          </cell>
          <cell r="BC25">
            <v>194547.77376000001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3329.1475839344262</v>
          </cell>
          <cell r="BJ25">
            <v>3329.1475839344262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197876.92134393443</v>
          </cell>
          <cell r="BT25" t="str">
            <v>Выручка от реализации услуг холодного водоснабжения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195351.00912</v>
          </cell>
          <cell r="S26">
            <v>0</v>
          </cell>
          <cell r="T26">
            <v>0</v>
          </cell>
          <cell r="U26">
            <v>0</v>
          </cell>
          <cell r="V26">
            <v>195351.00912</v>
          </cell>
          <cell r="W26">
            <v>0</v>
          </cell>
          <cell r="X26">
            <v>0</v>
          </cell>
          <cell r="Y26">
            <v>3972.3318329508193</v>
          </cell>
          <cell r="Z26">
            <v>0</v>
          </cell>
          <cell r="AA26">
            <v>0</v>
          </cell>
          <cell r="AB26">
            <v>0</v>
          </cell>
          <cell r="AC26">
            <v>3972.3318329508193</v>
          </cell>
          <cell r="AD26">
            <v>0</v>
          </cell>
          <cell r="AE26">
            <v>0</v>
          </cell>
          <cell r="AF26">
            <v>199323.34095295082</v>
          </cell>
          <cell r="AG26">
            <v>0</v>
          </cell>
          <cell r="AH26">
            <v>0</v>
          </cell>
          <cell r="AI26">
            <v>0</v>
          </cell>
          <cell r="AJ26">
            <v>199323.34095295082</v>
          </cell>
          <cell r="AK26">
            <v>0</v>
          </cell>
          <cell r="AL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191158.69908000002</v>
          </cell>
          <cell r="BC26">
            <v>191158.69908000002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3582.8141998360652</v>
          </cell>
          <cell r="BJ26">
            <v>3582.8141998360652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194741.51327983607</v>
          </cell>
          <cell r="BT26" t="str">
            <v>Выручка от реализации услуг водоотведения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207044.04623471037</v>
          </cell>
          <cell r="S27">
            <v>0</v>
          </cell>
          <cell r="T27">
            <v>0</v>
          </cell>
          <cell r="U27">
            <v>207044.04623471037</v>
          </cell>
          <cell r="V27">
            <v>0</v>
          </cell>
          <cell r="W27">
            <v>0</v>
          </cell>
          <cell r="X27">
            <v>0</v>
          </cell>
          <cell r="Y27">
            <v>3496.1095426229504</v>
          </cell>
          <cell r="Z27">
            <v>0</v>
          </cell>
          <cell r="AA27">
            <v>0</v>
          </cell>
          <cell r="AB27">
            <v>3496.1095426229504</v>
          </cell>
          <cell r="AC27">
            <v>0</v>
          </cell>
          <cell r="AD27">
            <v>0</v>
          </cell>
          <cell r="AE27">
            <v>0</v>
          </cell>
          <cell r="AF27">
            <v>210540.15577733333</v>
          </cell>
          <cell r="AG27">
            <v>0</v>
          </cell>
          <cell r="AH27">
            <v>0</v>
          </cell>
          <cell r="AI27">
            <v>210540.15577733333</v>
          </cell>
          <cell r="AJ27">
            <v>0</v>
          </cell>
          <cell r="AK27">
            <v>0</v>
          </cell>
          <cell r="AL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200115.76607053817</v>
          </cell>
          <cell r="BC27">
            <v>200115.76607053817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3706.8642545901644</v>
          </cell>
          <cell r="BJ27">
            <v>3706.8642545901644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203822.63032512832</v>
          </cell>
          <cell r="BT27" t="str">
            <v>Выручка от реализации услуг горячего водоснабжения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175219.10371428574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175219.10371428574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175219.10371428574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175219.10371428574</v>
          </cell>
          <cell r="AN28">
            <v>17826.510679999999</v>
          </cell>
          <cell r="AO28">
            <v>17826.510679999999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74063.90208</v>
          </cell>
          <cell r="BC28">
            <v>74063.90208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91890.412760000007</v>
          </cell>
          <cell r="BT28" t="str">
            <v>Техприсоединение прочих заявителей</v>
          </cell>
        </row>
        <row r="29">
          <cell r="D29">
            <v>95581.455641084351</v>
          </cell>
          <cell r="E29">
            <v>0</v>
          </cell>
          <cell r="F29">
            <v>2667.3495204839996</v>
          </cell>
          <cell r="G29">
            <v>0</v>
          </cell>
          <cell r="H29">
            <v>0</v>
          </cell>
          <cell r="I29">
            <v>0</v>
          </cell>
          <cell r="J29">
            <v>92914.106120600351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92464.148205561505</v>
          </cell>
          <cell r="S29">
            <v>0</v>
          </cell>
          <cell r="T29">
            <v>892.24296846171728</v>
          </cell>
          <cell r="U29">
            <v>0</v>
          </cell>
          <cell r="V29">
            <v>0</v>
          </cell>
          <cell r="W29">
            <v>43527.13029999999</v>
          </cell>
          <cell r="X29">
            <v>48044.774937099806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188045.60384664586</v>
          </cell>
          <cell r="AG29">
            <v>0</v>
          </cell>
          <cell r="AH29">
            <v>3559.5924889457169</v>
          </cell>
          <cell r="AI29">
            <v>0</v>
          </cell>
          <cell r="AJ29">
            <v>0</v>
          </cell>
          <cell r="AK29">
            <v>43527.13029999999</v>
          </cell>
          <cell r="AL29">
            <v>140958.88105770017</v>
          </cell>
          <cell r="AN29">
            <v>94241.465214683485</v>
          </cell>
          <cell r="AO29">
            <v>94241.465214683485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28304.311237623682</v>
          </cell>
          <cell r="BC29">
            <v>28304.311237623682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122545.77645230717</v>
          </cell>
          <cell r="BT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T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T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T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T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T34">
            <v>0</v>
          </cell>
        </row>
        <row r="35">
          <cell r="D35">
            <v>92914.106120600351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92914.106120600351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43339.953337099811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43339.953337099811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136254.05945770018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136254.05945770018</v>
          </cell>
          <cell r="AN35">
            <v>91183.984549999979</v>
          </cell>
          <cell r="AO35">
            <v>91183.984549999979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8173.8364499999989</v>
          </cell>
          <cell r="BC35">
            <v>8173.8364499999989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99357.820999999982</v>
          </cell>
          <cell r="BT35" t="str">
            <v xml:space="preserve">Капитальный ремонт 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T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T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T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T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T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T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2002.1015500000001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2002.1015500000001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2002.1015500000001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2002.1015500000001</v>
          </cell>
          <cell r="AN42">
            <v>171.06632999999999</v>
          </cell>
          <cell r="AO42">
            <v>171.06632999999999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810.13915750000001</v>
          </cell>
          <cell r="BC42">
            <v>810.13915750000001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981.2054875</v>
          </cell>
          <cell r="BT42" t="str">
            <v>Техобслуживание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T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T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T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T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T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T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T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T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T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T52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T53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T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T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T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T57">
            <v>0</v>
          </cell>
        </row>
        <row r="58">
          <cell r="D58">
            <v>2667.3495204839996</v>
          </cell>
          <cell r="E58">
            <v>0</v>
          </cell>
          <cell r="F58">
            <v>2667.3495204839996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47122.093318461702</v>
          </cell>
          <cell r="S58">
            <v>0</v>
          </cell>
          <cell r="T58">
            <v>892.24296846171728</v>
          </cell>
          <cell r="U58">
            <v>0</v>
          </cell>
          <cell r="V58">
            <v>0</v>
          </cell>
          <cell r="W58">
            <v>43527.13029999999</v>
          </cell>
          <cell r="X58">
            <v>2702.7200499999999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49789.442838945703</v>
          </cell>
          <cell r="AG58">
            <v>0</v>
          </cell>
          <cell r="AH58">
            <v>3559.5924889457169</v>
          </cell>
          <cell r="AI58">
            <v>0</v>
          </cell>
          <cell r="AJ58">
            <v>0</v>
          </cell>
          <cell r="AK58">
            <v>43527.13029999999</v>
          </cell>
          <cell r="AL58">
            <v>2702.7200499999999</v>
          </cell>
          <cell r="AN58">
            <v>2886.4143346834999</v>
          </cell>
          <cell r="AO58">
            <v>2886.4143346834999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19320.335630123685</v>
          </cell>
          <cell r="BC58">
            <v>19320.335630123685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22206.749964807186</v>
          </cell>
          <cell r="BT58">
            <v>0</v>
          </cell>
        </row>
        <row r="59">
          <cell r="D59">
            <v>2667.3495204839996</v>
          </cell>
          <cell r="E59">
            <v>0</v>
          </cell>
          <cell r="F59">
            <v>2667.3495204839996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892.24296846171728</v>
          </cell>
          <cell r="S59">
            <v>0</v>
          </cell>
          <cell r="T59">
            <v>892.24296846171728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3559.5924889457169</v>
          </cell>
          <cell r="AG59">
            <v>0</v>
          </cell>
          <cell r="AH59">
            <v>3559.5924889457169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N59">
            <v>2647.9199646835</v>
          </cell>
          <cell r="AO59">
            <v>2647.9199646835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1262.7471976237182</v>
          </cell>
          <cell r="BC59">
            <v>1262.7471976237182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3910.667162307218</v>
          </cell>
          <cell r="BT59" t="str">
            <v>Выручка от реализации теплоносителя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N60">
            <v>42.403779999999998</v>
          </cell>
          <cell r="AO60">
            <v>42.403779999999998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15254.237300000001</v>
          </cell>
          <cell r="BC60">
            <v>15254.237300000001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15296.641080000001</v>
          </cell>
          <cell r="BT60" t="str">
            <v>Работы по муниципальным контрактам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43527.13029999999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43527.13029999999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43527.13029999999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43527.13029999999</v>
          </cell>
          <cell r="AL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-3.2741809263825417E-11</v>
          </cell>
          <cell r="BC61">
            <v>-3.2741809263825417E-11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-3.2741809263825417E-11</v>
          </cell>
          <cell r="BT61" t="str">
            <v>Выручка от реализации услуг прочей регул. деятельности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T62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2702.7200499999999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2702.7200499999999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2702.7200499999999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2702.7200499999999</v>
          </cell>
          <cell r="AN63">
            <v>196.09059000000002</v>
          </cell>
          <cell r="AO63">
            <v>196.09059000000002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2803.3511324999999</v>
          </cell>
          <cell r="BC63">
            <v>2803.3511324999999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2999.4417224999997</v>
          </cell>
          <cell r="BT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1552.7200499999999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1552.7200499999999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1552.7200499999999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1552.7200499999999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1618.2201825000002</v>
          </cell>
          <cell r="BC64">
            <v>1618.2201825000002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1618.2201825000002</v>
          </cell>
          <cell r="BT64" t="str">
            <v>Размещение БС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350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350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350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350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800.23021999999992</v>
          </cell>
          <cell r="BC65">
            <v>800.23021999999992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800.23021999999992</v>
          </cell>
          <cell r="BT65" t="str">
            <v>Услуги по водоснабжению и водоотведению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T66">
            <v>0</v>
          </cell>
        </row>
        <row r="67"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T67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T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T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800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800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800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800</v>
          </cell>
          <cell r="AN70">
            <v>96.429570000000012</v>
          </cell>
          <cell r="AO70">
            <v>96.429570000000012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384.90072999999995</v>
          </cell>
          <cell r="BC70">
            <v>384.90072999999995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481.33029999999997</v>
          </cell>
          <cell r="BT70" t="str">
            <v>Услуги по теплоснабжению</v>
          </cell>
        </row>
        <row r="71"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T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T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T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N74">
            <v>99.661020000000008</v>
          </cell>
          <cell r="AO74">
            <v>99.661020000000008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99.661020000000008</v>
          </cell>
          <cell r="BT74" t="str">
            <v>Прочие</v>
          </cell>
        </row>
        <row r="75"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T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T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T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T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T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T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T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T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T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T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T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T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T87">
            <v>0</v>
          </cell>
        </row>
        <row r="88"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T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T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T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T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T92">
            <v>0</v>
          </cell>
        </row>
        <row r="93"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T93">
            <v>0</v>
          </cell>
        </row>
        <row r="94"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T94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T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T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T97">
            <v>0</v>
          </cell>
        </row>
        <row r="98">
          <cell r="D98">
            <v>5500997.9094482493</v>
          </cell>
          <cell r="E98">
            <v>5408083.8033276489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92914.106120600351</v>
          </cell>
          <cell r="K98">
            <v>6463.9273371108484</v>
          </cell>
          <cell r="L98">
            <v>6463.9273371108484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1470249.8930182355</v>
          </cell>
          <cell r="S98">
            <v>987379.93801067665</v>
          </cell>
          <cell r="T98">
            <v>0</v>
          </cell>
          <cell r="U98">
            <v>222356.95062791189</v>
          </cell>
          <cell r="V98">
            <v>217173.0510425469</v>
          </cell>
          <cell r="W98">
            <v>0</v>
          </cell>
          <cell r="X98">
            <v>43339.953337099811</v>
          </cell>
          <cell r="Y98">
            <v>25926.838929353038</v>
          </cell>
          <cell r="Z98">
            <v>22694.19678469851</v>
          </cell>
          <cell r="AA98">
            <v>0</v>
          </cell>
          <cell r="AB98">
            <v>2550.0214993665336</v>
          </cell>
          <cell r="AC98">
            <v>682.62064528799681</v>
          </cell>
          <cell r="AD98">
            <v>0</v>
          </cell>
          <cell r="AE98">
            <v>0</v>
          </cell>
          <cell r="AF98">
            <v>7003638.568732948</v>
          </cell>
          <cell r="AG98">
            <v>6424621.8654601341</v>
          </cell>
          <cell r="AH98">
            <v>0</v>
          </cell>
          <cell r="AI98">
            <v>224906.97212727845</v>
          </cell>
          <cell r="AJ98">
            <v>217855.67168783487</v>
          </cell>
          <cell r="AK98">
            <v>0</v>
          </cell>
          <cell r="AL98">
            <v>136254.05945770018</v>
          </cell>
          <cell r="AN98">
            <v>5333572.4635295039</v>
          </cell>
          <cell r="AO98">
            <v>5333572.4635295039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9860.0933749117703</v>
          </cell>
          <cell r="AV98">
            <v>9860.0933749117703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1353508.8333772121</v>
          </cell>
          <cell r="BC98">
            <v>1353508.8333772121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23244.373975098162</v>
          </cell>
          <cell r="BJ98">
            <v>23244.373975098162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6720185.764256726</v>
          </cell>
          <cell r="BT98">
            <v>0</v>
          </cell>
        </row>
        <row r="99">
          <cell r="D99">
            <v>5500997.9094482493</v>
          </cell>
          <cell r="E99">
            <v>5408083.8033276489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92914.106120600351</v>
          </cell>
          <cell r="K99">
            <v>6463.9273371108484</v>
          </cell>
          <cell r="L99">
            <v>6463.9273371108484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1470249.8930182355</v>
          </cell>
          <cell r="S99">
            <v>987379.93801067665</v>
          </cell>
          <cell r="T99">
            <v>0</v>
          </cell>
          <cell r="U99">
            <v>222356.95062791189</v>
          </cell>
          <cell r="V99">
            <v>217173.0510425469</v>
          </cell>
          <cell r="W99">
            <v>0</v>
          </cell>
          <cell r="X99">
            <v>43339.953337099811</v>
          </cell>
          <cell r="Y99">
            <v>25926.838929353038</v>
          </cell>
          <cell r="Z99">
            <v>22694.19678469851</v>
          </cell>
          <cell r="AA99">
            <v>0</v>
          </cell>
          <cell r="AB99">
            <v>2550.0214993665336</v>
          </cell>
          <cell r="AC99">
            <v>682.62064528799681</v>
          </cell>
          <cell r="AD99">
            <v>0</v>
          </cell>
          <cell r="AE99">
            <v>0</v>
          </cell>
          <cell r="AF99">
            <v>7003638.568732948</v>
          </cell>
          <cell r="AG99">
            <v>6424621.8654601341</v>
          </cell>
          <cell r="AH99">
            <v>0</v>
          </cell>
          <cell r="AI99">
            <v>224906.97212727845</v>
          </cell>
          <cell r="AJ99">
            <v>217855.67168783487</v>
          </cell>
          <cell r="AK99">
            <v>0</v>
          </cell>
          <cell r="AL99">
            <v>136254.05945770018</v>
          </cell>
          <cell r="AN99">
            <v>5333572.4635295039</v>
          </cell>
          <cell r="AO99">
            <v>5333572.4635295039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9860.0933749117703</v>
          </cell>
          <cell r="AV99">
            <v>9860.0933749117703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1353508.8333772121</v>
          </cell>
          <cell r="BC99">
            <v>1353508.8333772121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23244.373975098162</v>
          </cell>
          <cell r="BJ99">
            <v>23244.373975098162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6720185.764256726</v>
          </cell>
          <cell r="BT99">
            <v>0</v>
          </cell>
        </row>
        <row r="100">
          <cell r="D100">
            <v>449518.11857468641</v>
          </cell>
          <cell r="E100">
            <v>449518.11857468641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1487.8058579101798</v>
          </cell>
          <cell r="L100">
            <v>1487.8058579101798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266322.23819051706</v>
          </cell>
          <cell r="S100">
            <v>142008.99978118914</v>
          </cell>
          <cell r="T100">
            <v>0</v>
          </cell>
          <cell r="U100">
            <v>54939.259838835562</v>
          </cell>
          <cell r="V100">
            <v>69373.978570492356</v>
          </cell>
          <cell r="W100">
            <v>0</v>
          </cell>
          <cell r="X100">
            <v>0</v>
          </cell>
          <cell r="Y100">
            <v>12068.179211280632</v>
          </cell>
          <cell r="Z100">
            <v>11845.238333011013</v>
          </cell>
          <cell r="AA100">
            <v>0</v>
          </cell>
          <cell r="AB100">
            <v>222.94087826961953</v>
          </cell>
          <cell r="AC100">
            <v>0</v>
          </cell>
          <cell r="AD100">
            <v>0</v>
          </cell>
          <cell r="AE100">
            <v>0</v>
          </cell>
          <cell r="AF100">
            <v>729396.34183439426</v>
          </cell>
          <cell r="AG100">
            <v>604860.16254679684</v>
          </cell>
          <cell r="AH100">
            <v>0</v>
          </cell>
          <cell r="AI100">
            <v>55162.200717105181</v>
          </cell>
          <cell r="AJ100">
            <v>69373.978570492356</v>
          </cell>
          <cell r="AK100">
            <v>0</v>
          </cell>
          <cell r="AL100">
            <v>0</v>
          </cell>
          <cell r="AN100">
            <v>440794.87896734453</v>
          </cell>
          <cell r="AO100">
            <v>440794.87896734453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3314.1538343198386</v>
          </cell>
          <cell r="AV100">
            <v>3314.1538343198386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297325.16226274549</v>
          </cell>
          <cell r="BC100">
            <v>297325.16226274549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12041.221891906045</v>
          </cell>
          <cell r="BJ100">
            <v>12041.221891906045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753475.41695631586</v>
          </cell>
          <cell r="BT100">
            <v>0</v>
          </cell>
        </row>
        <row r="101">
          <cell r="D101">
            <v>349905.2882036395</v>
          </cell>
          <cell r="E101">
            <v>349905.2882036395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1148.3124097443992</v>
          </cell>
          <cell r="L101">
            <v>1148.3124097443992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205851.67518505332</v>
          </cell>
          <cell r="S101">
            <v>109367.07819494186</v>
          </cell>
          <cell r="T101">
            <v>0</v>
          </cell>
          <cell r="U101">
            <v>42306.872155079851</v>
          </cell>
          <cell r="V101">
            <v>54177.724835031593</v>
          </cell>
          <cell r="W101">
            <v>0</v>
          </cell>
          <cell r="X101">
            <v>0</v>
          </cell>
          <cell r="Y101">
            <v>9331.0121775831594</v>
          </cell>
          <cell r="Z101">
            <v>9158.636211532672</v>
          </cell>
          <cell r="AA101">
            <v>0</v>
          </cell>
          <cell r="AB101">
            <v>172.37596605048708</v>
          </cell>
          <cell r="AC101">
            <v>0</v>
          </cell>
          <cell r="AD101">
            <v>0</v>
          </cell>
          <cell r="AE101">
            <v>0</v>
          </cell>
          <cell r="AF101">
            <v>566236.28797602037</v>
          </cell>
          <cell r="AG101">
            <v>469579.31501985848</v>
          </cell>
          <cell r="AH101">
            <v>0</v>
          </cell>
          <cell r="AI101">
            <v>42479.248121130338</v>
          </cell>
          <cell r="AJ101">
            <v>54177.724835031593</v>
          </cell>
          <cell r="AK101">
            <v>0</v>
          </cell>
          <cell r="AL101">
            <v>0</v>
          </cell>
          <cell r="AN101">
            <v>341501.8842952617</v>
          </cell>
          <cell r="AO101">
            <v>341501.8842952617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2574.5703951173527</v>
          </cell>
          <cell r="AV101">
            <v>2574.5703951173527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230122.75679240015</v>
          </cell>
          <cell r="BC101">
            <v>230122.75679240015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9372.8038100264184</v>
          </cell>
          <cell r="BJ101">
            <v>9372.8038100264184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583572.0152928055</v>
          </cell>
          <cell r="BT101" t="str">
            <v>Затраты на оплату труда</v>
          </cell>
        </row>
        <row r="102">
          <cell r="D102">
            <v>99612.830371046904</v>
          </cell>
          <cell r="E102">
            <v>99612.830371046904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339.49344816578053</v>
          </cell>
          <cell r="L102">
            <v>339.49344816578053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60470.563005463773</v>
          </cell>
          <cell r="S102">
            <v>32671.409960848025</v>
          </cell>
          <cell r="T102">
            <v>0</v>
          </cell>
          <cell r="U102">
            <v>12593.29913931452</v>
          </cell>
          <cell r="V102">
            <v>15205.853905301225</v>
          </cell>
          <cell r="W102">
            <v>0</v>
          </cell>
          <cell r="X102">
            <v>0</v>
          </cell>
          <cell r="Y102">
            <v>2737.1670336974739</v>
          </cell>
          <cell r="Z102">
            <v>2686.6021214783414</v>
          </cell>
          <cell r="AA102">
            <v>0</v>
          </cell>
          <cell r="AB102">
            <v>50.564912219132438</v>
          </cell>
          <cell r="AC102">
            <v>0</v>
          </cell>
          <cell r="AD102">
            <v>0</v>
          </cell>
          <cell r="AE102">
            <v>0</v>
          </cell>
          <cell r="AF102">
            <v>163160.05385837395</v>
          </cell>
          <cell r="AG102">
            <v>135310.33590153907</v>
          </cell>
          <cell r="AH102">
            <v>0</v>
          </cell>
          <cell r="AI102">
            <v>12643.864051533652</v>
          </cell>
          <cell r="AJ102">
            <v>15205.853905301225</v>
          </cell>
          <cell r="AK102">
            <v>0</v>
          </cell>
          <cell r="AL102">
            <v>0</v>
          </cell>
          <cell r="AN102">
            <v>99278.051352859256</v>
          </cell>
          <cell r="AO102">
            <v>99278.051352859256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754.6904992024854</v>
          </cell>
          <cell r="AV102">
            <v>754.6904992024854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67202.37503387146</v>
          </cell>
          <cell r="BC102">
            <v>67202.37503387146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2668.2847775772116</v>
          </cell>
          <cell r="BJ102">
            <v>2668.2847775772116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169903.40166351042</v>
          </cell>
          <cell r="BT102" t="str">
            <v>Страховые взносы</v>
          </cell>
        </row>
        <row r="103"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-2.7284841053187847E-12</v>
          </cell>
          <cell r="S103">
            <v>-29.488374600730822</v>
          </cell>
          <cell r="T103">
            <v>0</v>
          </cell>
          <cell r="U103">
            <v>39.088544441191516</v>
          </cell>
          <cell r="V103">
            <v>-9.6001698404634226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-2.7284841053187847E-12</v>
          </cell>
          <cell r="AG103">
            <v>-29.488374600730822</v>
          </cell>
          <cell r="AH103">
            <v>0</v>
          </cell>
          <cell r="AI103">
            <v>39.088544441191516</v>
          </cell>
          <cell r="AJ103">
            <v>-9.6001698404634226</v>
          </cell>
          <cell r="AK103">
            <v>0</v>
          </cell>
          <cell r="AL103">
            <v>0</v>
          </cell>
          <cell r="AN103">
            <v>14.943319223601065</v>
          </cell>
          <cell r="AO103">
            <v>14.943319223601065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-15.107060000000004</v>
          </cell>
          <cell r="AV103">
            <v>-15.107060000000004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3.0436473902682337E-2</v>
          </cell>
          <cell r="BC103">
            <v>3.0436473902682337E-2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0.13330430241600766</v>
          </cell>
          <cell r="BJ103">
            <v>0.13330430241600766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-8.0248696576745715E-11</v>
          </cell>
          <cell r="BT103" t="str">
            <v>Резерв на оплату отпусков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T104">
            <v>0</v>
          </cell>
        </row>
        <row r="105">
          <cell r="D105">
            <v>259498.63418853647</v>
          </cell>
          <cell r="E105">
            <v>259498.63418853647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3487.9264730516211</v>
          </cell>
          <cell r="L105">
            <v>3487.9264730516211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123868.85353617746</v>
          </cell>
          <cell r="S105">
            <v>122131.3597203207</v>
          </cell>
          <cell r="T105">
            <v>0</v>
          </cell>
          <cell r="U105">
            <v>1737.49381585675</v>
          </cell>
          <cell r="V105">
            <v>0</v>
          </cell>
          <cell r="W105">
            <v>0</v>
          </cell>
          <cell r="X105">
            <v>0</v>
          </cell>
          <cell r="Y105">
            <v>4140.7752113137567</v>
          </cell>
          <cell r="Z105">
            <v>4140.7752113137567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390996.18940907926</v>
          </cell>
          <cell r="AG105">
            <v>389258.69559322251</v>
          </cell>
          <cell r="AH105">
            <v>0</v>
          </cell>
          <cell r="AI105">
            <v>1737.49381585675</v>
          </cell>
          <cell r="AJ105">
            <v>0</v>
          </cell>
          <cell r="AK105">
            <v>0</v>
          </cell>
          <cell r="AL105">
            <v>0</v>
          </cell>
          <cell r="AN105">
            <v>250997.16956087714</v>
          </cell>
          <cell r="AO105">
            <v>250997.16956087714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3318.8544632363028</v>
          </cell>
          <cell r="AV105">
            <v>3318.8544632363028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114999.03132626673</v>
          </cell>
          <cell r="BC105">
            <v>114999.03132626673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5465.6203401786388</v>
          </cell>
          <cell r="BJ105">
            <v>5465.6203401786388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374780.6756905588</v>
          </cell>
          <cell r="BT105">
            <v>0</v>
          </cell>
        </row>
        <row r="106"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1737.49381585675</v>
          </cell>
          <cell r="S106">
            <v>0</v>
          </cell>
          <cell r="T106">
            <v>0</v>
          </cell>
          <cell r="U106">
            <v>1737.49381585675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1737.49381585675</v>
          </cell>
          <cell r="AG106">
            <v>0</v>
          </cell>
          <cell r="AH106">
            <v>0</v>
          </cell>
          <cell r="AI106">
            <v>1737.49381585675</v>
          </cell>
          <cell r="AJ106">
            <v>0</v>
          </cell>
          <cell r="AK106">
            <v>0</v>
          </cell>
          <cell r="AL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1349.0392285170001</v>
          </cell>
          <cell r="BC106">
            <v>1349.0392285170001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1349.0392285170001</v>
          </cell>
          <cell r="BT106" t="str">
            <v>Уголь</v>
          </cell>
        </row>
        <row r="107"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T107">
            <v>0</v>
          </cell>
        </row>
        <row r="108">
          <cell r="D108">
            <v>259498.63418853647</v>
          </cell>
          <cell r="E108">
            <v>259498.63418853647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3487.9264730516211</v>
          </cell>
          <cell r="L108">
            <v>3487.9264730516211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122131.3597203207</v>
          </cell>
          <cell r="S108">
            <v>122131.3597203207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4140.7752113137567</v>
          </cell>
          <cell r="Z108">
            <v>4140.7752113137567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389258.69559322251</v>
          </cell>
          <cell r="AG108">
            <v>389258.69559322251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N108">
            <v>250997.16956087714</v>
          </cell>
          <cell r="AO108">
            <v>250997.16956087714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3318.8544632363028</v>
          </cell>
          <cell r="AV108">
            <v>3318.8544632363028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113649.99209774974</v>
          </cell>
          <cell r="BC108">
            <v>113649.99209774974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5465.6203401786388</v>
          </cell>
          <cell r="BJ108">
            <v>5465.6203401786388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373431.63646204182</v>
          </cell>
          <cell r="BT108" t="str">
            <v>Газ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T109">
            <v>0</v>
          </cell>
        </row>
        <row r="110"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T110">
            <v>0</v>
          </cell>
        </row>
        <row r="111">
          <cell r="D111">
            <v>71023.521903152257</v>
          </cell>
          <cell r="E111">
            <v>71023.521903152257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30.368875376341858</v>
          </cell>
          <cell r="L111">
            <v>30.368875376341858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56825.149140562891</v>
          </cell>
          <cell r="S111">
            <v>11785.79235292556</v>
          </cell>
          <cell r="T111">
            <v>0</v>
          </cell>
          <cell r="U111">
            <v>18627.724334360628</v>
          </cell>
          <cell r="V111">
            <v>26411.632453276699</v>
          </cell>
          <cell r="W111">
            <v>0</v>
          </cell>
          <cell r="X111">
            <v>0</v>
          </cell>
          <cell r="Y111">
            <v>1632.3511915574431</v>
          </cell>
          <cell r="Z111">
            <v>922.93609307115855</v>
          </cell>
          <cell r="AA111">
            <v>0</v>
          </cell>
          <cell r="AB111">
            <v>704.63289729130679</v>
          </cell>
          <cell r="AC111">
            <v>4.7822011949777448</v>
          </cell>
          <cell r="AD111">
            <v>0</v>
          </cell>
          <cell r="AE111">
            <v>0</v>
          </cell>
          <cell r="AF111">
            <v>129511.39111064894</v>
          </cell>
          <cell r="AG111">
            <v>83762.619224525333</v>
          </cell>
          <cell r="AH111">
            <v>0</v>
          </cell>
          <cell r="AI111">
            <v>19332.357231651942</v>
          </cell>
          <cell r="AJ111">
            <v>26416.414654471679</v>
          </cell>
          <cell r="AK111">
            <v>0</v>
          </cell>
          <cell r="AL111">
            <v>0</v>
          </cell>
          <cell r="AN111">
            <v>91912.042763663092</v>
          </cell>
          <cell r="AO111">
            <v>91912.042763663092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124.65018328307428</v>
          </cell>
          <cell r="AV111">
            <v>124.65018328307428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47389.837687716237</v>
          </cell>
          <cell r="BC111">
            <v>47389.837687716237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296.95721804171359</v>
          </cell>
          <cell r="BJ111">
            <v>296.95721804171359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139723.4878527041</v>
          </cell>
          <cell r="BT111">
            <v>0</v>
          </cell>
        </row>
        <row r="112">
          <cell r="D112">
            <v>35252.000001974011</v>
          </cell>
          <cell r="E112">
            <v>35252.000001974011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11008.010000000002</v>
          </cell>
          <cell r="S112">
            <v>5582.9416573297513</v>
          </cell>
          <cell r="T112">
            <v>0</v>
          </cell>
          <cell r="U112">
            <v>2069.0208577951908</v>
          </cell>
          <cell r="V112">
            <v>3356.0474848750596</v>
          </cell>
          <cell r="W112">
            <v>0</v>
          </cell>
          <cell r="X112">
            <v>0</v>
          </cell>
          <cell r="Y112">
            <v>1204.8</v>
          </cell>
          <cell r="Z112">
            <v>602.4</v>
          </cell>
          <cell r="AA112">
            <v>0</v>
          </cell>
          <cell r="AB112">
            <v>602.4</v>
          </cell>
          <cell r="AC112">
            <v>0</v>
          </cell>
          <cell r="AD112">
            <v>0</v>
          </cell>
          <cell r="AE112">
            <v>0</v>
          </cell>
          <cell r="AF112">
            <v>47464.810001974016</v>
          </cell>
          <cell r="AG112">
            <v>41437.341659303762</v>
          </cell>
          <cell r="AH112">
            <v>0</v>
          </cell>
          <cell r="AI112">
            <v>2671.4208577951908</v>
          </cell>
          <cell r="AJ112">
            <v>3356.0474848750596</v>
          </cell>
          <cell r="AK112">
            <v>0</v>
          </cell>
          <cell r="AL112">
            <v>0</v>
          </cell>
          <cell r="AN112">
            <v>65266.897658655849</v>
          </cell>
          <cell r="AO112">
            <v>65266.897658655849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4.1047130876421303</v>
          </cell>
          <cell r="AV112">
            <v>4.1047130876421303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9636.73596</v>
          </cell>
          <cell r="BC112">
            <v>9636.73596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73.846189999999993</v>
          </cell>
          <cell r="BJ112">
            <v>73.846189999999993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74981.584521743483</v>
          </cell>
          <cell r="BT112" t="str">
            <v>Сырье, материалы, запасные части</v>
          </cell>
        </row>
        <row r="113">
          <cell r="D113">
            <v>2555.9186796610174</v>
          </cell>
          <cell r="E113">
            <v>2555.9186796610174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2426.9721977401132</v>
          </cell>
          <cell r="S113">
            <v>1166.7408336855017</v>
          </cell>
          <cell r="T113">
            <v>0</v>
          </cell>
          <cell r="U113">
            <v>357.66617763132695</v>
          </cell>
          <cell r="V113">
            <v>902.56518642328433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4982.8908774011306</v>
          </cell>
          <cell r="AG113">
            <v>3722.6595133465189</v>
          </cell>
          <cell r="AH113">
            <v>0</v>
          </cell>
          <cell r="AI113">
            <v>357.66617763132695</v>
          </cell>
          <cell r="AJ113">
            <v>902.56518642328433</v>
          </cell>
          <cell r="AK113">
            <v>0</v>
          </cell>
          <cell r="AL113">
            <v>0</v>
          </cell>
          <cell r="AN113">
            <v>2067.7292925423731</v>
          </cell>
          <cell r="AO113">
            <v>2067.7292925423731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647.24266305084757</v>
          </cell>
          <cell r="BC113">
            <v>647.24266305084757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37.017800000000001</v>
          </cell>
          <cell r="BJ113">
            <v>37.017800000000001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2751.9897555932207</v>
          </cell>
          <cell r="BT113" t="str">
            <v>Материалы для эксплуатационной деятельности</v>
          </cell>
        </row>
        <row r="114">
          <cell r="D114">
            <v>1504.7503940697702</v>
          </cell>
          <cell r="E114">
            <v>1504.7503940697702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13264.687303085968</v>
          </cell>
          <cell r="S114">
            <v>1202.9169400432797</v>
          </cell>
          <cell r="T114">
            <v>0</v>
          </cell>
          <cell r="U114">
            <v>11978.992687051088</v>
          </cell>
          <cell r="V114">
            <v>82.777675991600006</v>
          </cell>
          <cell r="W114">
            <v>0</v>
          </cell>
          <cell r="X114">
            <v>0</v>
          </cell>
          <cell r="Y114">
            <v>225.61849755744322</v>
          </cell>
          <cell r="Z114">
            <v>130.43019269600001</v>
          </cell>
          <cell r="AA114">
            <v>0</v>
          </cell>
          <cell r="AB114">
            <v>95.1883048614432</v>
          </cell>
          <cell r="AC114">
            <v>0</v>
          </cell>
          <cell r="AD114">
            <v>0</v>
          </cell>
          <cell r="AE114">
            <v>0</v>
          </cell>
          <cell r="AF114">
            <v>14995.056194713181</v>
          </cell>
          <cell r="AG114">
            <v>2838.0975268090501</v>
          </cell>
          <cell r="AH114">
            <v>0</v>
          </cell>
          <cell r="AI114">
            <v>12074.180991912532</v>
          </cell>
          <cell r="AJ114">
            <v>82.777675991600006</v>
          </cell>
          <cell r="AK114">
            <v>0</v>
          </cell>
          <cell r="AL114">
            <v>0</v>
          </cell>
          <cell r="AN114">
            <v>779.21867987115866</v>
          </cell>
          <cell r="AO114">
            <v>779.21867987115866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0.12561</v>
          </cell>
          <cell r="AV114">
            <v>0.12561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12117.300378659129</v>
          </cell>
          <cell r="BC114">
            <v>12117.300378659129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125.99797549384959</v>
          </cell>
          <cell r="BJ114">
            <v>125.99797549384959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13022.642644024138</v>
          </cell>
          <cell r="BT114" t="str">
            <v>Химреагенты</v>
          </cell>
        </row>
        <row r="115">
          <cell r="D115">
            <v>4798.5726149350858</v>
          </cell>
          <cell r="E115">
            <v>4798.5726149350858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6.3514816649159496</v>
          </cell>
          <cell r="L115">
            <v>6.3514816649159496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1333.8989364000001</v>
          </cell>
          <cell r="S115">
            <v>867.42491713027607</v>
          </cell>
          <cell r="T115">
            <v>0</v>
          </cell>
          <cell r="U115">
            <v>228.61736605975659</v>
          </cell>
          <cell r="V115">
            <v>237.85665320996739</v>
          </cell>
          <cell r="W115">
            <v>0</v>
          </cell>
          <cell r="X115">
            <v>0</v>
          </cell>
          <cell r="Y115">
            <v>37.26</v>
          </cell>
          <cell r="Z115">
            <v>36.571679336302751</v>
          </cell>
          <cell r="AA115">
            <v>0</v>
          </cell>
          <cell r="AB115">
            <v>0.68832066369724865</v>
          </cell>
          <cell r="AC115">
            <v>0</v>
          </cell>
          <cell r="AD115">
            <v>0</v>
          </cell>
          <cell r="AE115">
            <v>0</v>
          </cell>
          <cell r="AF115">
            <v>6176.0830330000017</v>
          </cell>
          <cell r="AG115">
            <v>5708.9206930665805</v>
          </cell>
          <cell r="AH115">
            <v>0</v>
          </cell>
          <cell r="AI115">
            <v>229.30568672345385</v>
          </cell>
          <cell r="AJ115">
            <v>237.85665320996739</v>
          </cell>
          <cell r="AK115">
            <v>0</v>
          </cell>
          <cell r="AL115">
            <v>0</v>
          </cell>
          <cell r="AN115">
            <v>2274.2729259060984</v>
          </cell>
          <cell r="AO115">
            <v>2274.2729259060984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13.633742493902632</v>
          </cell>
          <cell r="AV115">
            <v>13.633742493902632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821.28629400000011</v>
          </cell>
          <cell r="BC115">
            <v>821.28629400000011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9.629999999999999</v>
          </cell>
          <cell r="BJ115">
            <v>9.629999999999999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3118.822962400001</v>
          </cell>
          <cell r="BT115" t="str">
            <v>Оргтехника, расходные материалы, комплектующие</v>
          </cell>
        </row>
        <row r="116">
          <cell r="D116">
            <v>16010.644603070506</v>
          </cell>
          <cell r="E116">
            <v>16010.644603070506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23414.49858292898</v>
          </cell>
          <cell r="S116">
            <v>2260.1927045508082</v>
          </cell>
          <cell r="T116">
            <v>0</v>
          </cell>
          <cell r="U116">
            <v>3368.2795417870057</v>
          </cell>
          <cell r="V116">
            <v>17786.026336591167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39425.143185999485</v>
          </cell>
          <cell r="AG116">
            <v>18270.837307621314</v>
          </cell>
          <cell r="AH116">
            <v>0</v>
          </cell>
          <cell r="AI116">
            <v>3368.2795417870057</v>
          </cell>
          <cell r="AJ116">
            <v>17786.026336591167</v>
          </cell>
          <cell r="AK116">
            <v>0</v>
          </cell>
          <cell r="AL116">
            <v>0</v>
          </cell>
          <cell r="AN116">
            <v>12150.673606034752</v>
          </cell>
          <cell r="AO116">
            <v>12150.673606034752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72.67089412587292</v>
          </cell>
          <cell r="AV116">
            <v>72.67089412587292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19895.143289348591</v>
          </cell>
          <cell r="BC116">
            <v>19895.143289348591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17.254360000000002</v>
          </cell>
          <cell r="BJ116">
            <v>17.254360000000002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32135.742149509213</v>
          </cell>
          <cell r="BT116" t="str">
            <v>ГСМ</v>
          </cell>
        </row>
        <row r="117">
          <cell r="D117">
            <v>3354.056236779661</v>
          </cell>
          <cell r="E117">
            <v>3354.056236779661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4445.2136050649715</v>
          </cell>
          <cell r="S117">
            <v>132.90322576271188</v>
          </cell>
          <cell r="T117">
            <v>0</v>
          </cell>
          <cell r="U117">
            <v>445.74196642090396</v>
          </cell>
          <cell r="V117">
            <v>3866.5684128813555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7799.2698418446325</v>
          </cell>
          <cell r="AG117">
            <v>3486.9594625423729</v>
          </cell>
          <cell r="AH117">
            <v>0</v>
          </cell>
          <cell r="AI117">
            <v>445.74196642090396</v>
          </cell>
          <cell r="AJ117">
            <v>3866.5684128813555</v>
          </cell>
          <cell r="AK117">
            <v>0</v>
          </cell>
          <cell r="AL117">
            <v>0</v>
          </cell>
          <cell r="AN117">
            <v>1700.952403925884</v>
          </cell>
          <cell r="AO117">
            <v>1700.952403925884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10.553826074116197</v>
          </cell>
          <cell r="AV117">
            <v>10.553826074116197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3910.1257338152518</v>
          </cell>
          <cell r="BC117">
            <v>3910.1257338152518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0.54737000000000002</v>
          </cell>
          <cell r="BJ117">
            <v>0.54737000000000002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5622.179333815252</v>
          </cell>
          <cell r="BT117" t="str">
            <v>Сырье, материалы, запасные части</v>
          </cell>
        </row>
        <row r="118">
          <cell r="D118">
            <v>92.224440232778377</v>
          </cell>
          <cell r="E118">
            <v>92.224440232778377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0.24713864722162585</v>
          </cell>
          <cell r="L118">
            <v>0.24713864722162585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668.25972320000017</v>
          </cell>
          <cell r="S118">
            <v>401.9050127357084</v>
          </cell>
          <cell r="T118">
            <v>0</v>
          </cell>
          <cell r="U118">
            <v>133.96715194109424</v>
          </cell>
          <cell r="V118">
            <v>132.3875585231975</v>
          </cell>
          <cell r="W118">
            <v>0</v>
          </cell>
          <cell r="X118">
            <v>0</v>
          </cell>
          <cell r="Y118">
            <v>128.67269399999998</v>
          </cell>
          <cell r="Z118">
            <v>126.29566570870119</v>
          </cell>
          <cell r="AA118">
            <v>0</v>
          </cell>
          <cell r="AB118">
            <v>2.3770282912987915</v>
          </cell>
          <cell r="AC118">
            <v>0</v>
          </cell>
          <cell r="AD118">
            <v>0</v>
          </cell>
          <cell r="AE118">
            <v>0</v>
          </cell>
          <cell r="AF118">
            <v>889.40399608000018</v>
          </cell>
          <cell r="AG118">
            <v>620.67225732440966</v>
          </cell>
          <cell r="AH118">
            <v>0</v>
          </cell>
          <cell r="AI118">
            <v>136.34418023239303</v>
          </cell>
          <cell r="AJ118">
            <v>132.3875585231975</v>
          </cell>
          <cell r="AK118">
            <v>0</v>
          </cell>
          <cell r="AL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37.494656000000013</v>
          </cell>
          <cell r="BC118">
            <v>37.494656000000013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9.545023999999998</v>
          </cell>
          <cell r="BJ118">
            <v>9.545023999999998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47.039680000000011</v>
          </cell>
          <cell r="BT118" t="str">
            <v xml:space="preserve">ОС до 40 тыс. руб. </v>
          </cell>
        </row>
        <row r="119">
          <cell r="D119">
            <v>7455.3549324294363</v>
          </cell>
          <cell r="E119">
            <v>7455.3549324294363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23.770255064204282</v>
          </cell>
          <cell r="L119">
            <v>23.770255064204282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263.60879214285711</v>
          </cell>
          <cell r="S119">
            <v>170.76706168752563</v>
          </cell>
          <cell r="T119">
            <v>0</v>
          </cell>
          <cell r="U119">
            <v>45.438585674264672</v>
          </cell>
          <cell r="V119">
            <v>47.403144781066828</v>
          </cell>
          <cell r="W119">
            <v>0</v>
          </cell>
          <cell r="X119">
            <v>0</v>
          </cell>
          <cell r="Y119">
            <v>36</v>
          </cell>
          <cell r="Z119">
            <v>27.2385553301546</v>
          </cell>
          <cell r="AA119">
            <v>0</v>
          </cell>
          <cell r="AB119">
            <v>3.9792434748676579</v>
          </cell>
          <cell r="AC119">
            <v>4.7822011949777448</v>
          </cell>
          <cell r="AD119">
            <v>0</v>
          </cell>
          <cell r="AE119">
            <v>0</v>
          </cell>
          <cell r="AF119">
            <v>7778.7339796364977</v>
          </cell>
          <cell r="AG119">
            <v>7677.1308045113201</v>
          </cell>
          <cell r="AH119">
            <v>0</v>
          </cell>
          <cell r="AI119">
            <v>49.417829149132331</v>
          </cell>
          <cell r="AJ119">
            <v>52.185345976044573</v>
          </cell>
          <cell r="AK119">
            <v>0</v>
          </cell>
          <cell r="AL119">
            <v>0</v>
          </cell>
          <cell r="AN119">
            <v>7672.2981967269716</v>
          </cell>
          <cell r="AO119">
            <v>7672.2981967269716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23.561397501540405</v>
          </cell>
          <cell r="AV119">
            <v>23.561397501540405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324.50871284241555</v>
          </cell>
          <cell r="BC119">
            <v>324.50871284241555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23.118498547863972</v>
          </cell>
          <cell r="BJ119">
            <v>23.118498547863972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8043.4868056187915</v>
          </cell>
          <cell r="BT119">
            <v>0</v>
          </cell>
        </row>
        <row r="120">
          <cell r="D120">
            <v>1007.0501872965051</v>
          </cell>
          <cell r="E120">
            <v>1007.0501872965051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1.3638227034950117</v>
          </cell>
          <cell r="L120">
            <v>1.3638227034950117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263.60879214285711</v>
          </cell>
          <cell r="S120">
            <v>170.76706168752563</v>
          </cell>
          <cell r="T120">
            <v>0</v>
          </cell>
          <cell r="U120">
            <v>45.438585674264672</v>
          </cell>
          <cell r="V120">
            <v>47.403144781066828</v>
          </cell>
          <cell r="W120">
            <v>0</v>
          </cell>
          <cell r="X120">
            <v>0</v>
          </cell>
          <cell r="Y120">
            <v>36</v>
          </cell>
          <cell r="Z120">
            <v>27.2385553301546</v>
          </cell>
          <cell r="AA120">
            <v>0</v>
          </cell>
          <cell r="AB120">
            <v>3.9792434748676579</v>
          </cell>
          <cell r="AC120">
            <v>4.7822011949777448</v>
          </cell>
          <cell r="AD120">
            <v>0</v>
          </cell>
          <cell r="AE120">
            <v>0</v>
          </cell>
          <cell r="AF120">
            <v>1308.0228021428572</v>
          </cell>
          <cell r="AG120">
            <v>1206.4196270176803</v>
          </cell>
          <cell r="AH120">
            <v>0</v>
          </cell>
          <cell r="AI120">
            <v>49.417829149132331</v>
          </cell>
          <cell r="AJ120">
            <v>52.185345976044573</v>
          </cell>
          <cell r="AK120">
            <v>0</v>
          </cell>
          <cell r="AL120">
            <v>0</v>
          </cell>
          <cell r="AN120">
            <v>2273.4080333799138</v>
          </cell>
          <cell r="AO120">
            <v>2273.4080333799138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14.205860229806406</v>
          </cell>
          <cell r="AV120">
            <v>14.205860229806406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324.50871284241555</v>
          </cell>
          <cell r="BC120">
            <v>324.50871284241555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23.118498547863972</v>
          </cell>
          <cell r="BJ120">
            <v>23.118498547863972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2635.2411050000001</v>
          </cell>
          <cell r="BT120" t="str">
            <v>материалы на административно-хозяйственные расходы</v>
          </cell>
        </row>
        <row r="121">
          <cell r="D121">
            <v>6448.3047451329312</v>
          </cell>
          <cell r="E121">
            <v>6448.3047451329312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22.406432360709271</v>
          </cell>
          <cell r="L121">
            <v>22.406432360709271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6470.7111774936402</v>
          </cell>
          <cell r="AG121">
            <v>6470.7111774936402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N121">
            <v>5398.8901633470578</v>
          </cell>
          <cell r="AO121">
            <v>5398.8901633470578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9.3555372717340006</v>
          </cell>
          <cell r="AV121">
            <v>9.3555372717340006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5408.2457006187915</v>
          </cell>
          <cell r="BT121" t="str">
            <v xml:space="preserve">Покупная холодная вода на технологические нужды </v>
          </cell>
        </row>
        <row r="122"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T122">
            <v>0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T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T124">
            <v>0</v>
          </cell>
        </row>
        <row r="125"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T125">
            <v>0</v>
          </cell>
        </row>
        <row r="126"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T126">
            <v>0</v>
          </cell>
        </row>
        <row r="127"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T127">
            <v>0</v>
          </cell>
        </row>
        <row r="128"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T128">
            <v>0</v>
          </cell>
        </row>
        <row r="129"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T129">
            <v>0</v>
          </cell>
        </row>
        <row r="130"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T130">
            <v>0</v>
          </cell>
        </row>
        <row r="131"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T131">
            <v>0</v>
          </cell>
        </row>
        <row r="132"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T132">
            <v>0</v>
          </cell>
        </row>
        <row r="133"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T133">
            <v>0</v>
          </cell>
        </row>
        <row r="134"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T134">
            <v>0</v>
          </cell>
        </row>
        <row r="135"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T135">
            <v>0</v>
          </cell>
        </row>
        <row r="136">
          <cell r="D136">
            <v>11659.188964735393</v>
          </cell>
          <cell r="E136">
            <v>11659.188964735393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7.2168510036530407</v>
          </cell>
          <cell r="L136">
            <v>7.2168510036530407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20212.572208873873</v>
          </cell>
          <cell r="S136">
            <v>16438.439166107361</v>
          </cell>
          <cell r="T136">
            <v>0</v>
          </cell>
          <cell r="U136">
            <v>2136.4156095761009</v>
          </cell>
          <cell r="V136">
            <v>1637.7174331904127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31878.978024612919</v>
          </cell>
          <cell r="AG136">
            <v>28104.844981846407</v>
          </cell>
          <cell r="AH136">
            <v>0</v>
          </cell>
          <cell r="AI136">
            <v>2136.4156095761009</v>
          </cell>
          <cell r="AJ136">
            <v>1637.7174331904127</v>
          </cell>
          <cell r="AK136">
            <v>0</v>
          </cell>
          <cell r="AL136">
            <v>0</v>
          </cell>
          <cell r="AN136">
            <v>20547.532612529565</v>
          </cell>
          <cell r="AO136">
            <v>20547.532612529565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35.141687117636302</v>
          </cell>
          <cell r="AV136">
            <v>35.141687117636302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8341.283279453628</v>
          </cell>
          <cell r="BC136">
            <v>8341.283279453628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28923.957579100832</v>
          </cell>
          <cell r="BT136" t="str">
            <v>Амортизация ОС</v>
          </cell>
        </row>
        <row r="137">
          <cell r="D137">
            <v>289617.3696401614</v>
          </cell>
          <cell r="E137">
            <v>289617.3696401614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363.18957081659994</v>
          </cell>
          <cell r="L137">
            <v>363.18957081659994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58660.656253513902</v>
          </cell>
          <cell r="S137">
            <v>37639.212702062126</v>
          </cell>
          <cell r="T137">
            <v>0</v>
          </cell>
          <cell r="U137">
            <v>9282.3449714985036</v>
          </cell>
          <cell r="V137">
            <v>11739.09857995327</v>
          </cell>
          <cell r="W137">
            <v>0</v>
          </cell>
          <cell r="X137">
            <v>0</v>
          </cell>
          <cell r="Y137">
            <v>52.149720000000002</v>
          </cell>
          <cell r="Z137">
            <v>39.457862046446387</v>
          </cell>
          <cell r="AA137">
            <v>0</v>
          </cell>
          <cell r="AB137">
            <v>5.7643453618382061</v>
          </cell>
          <cell r="AC137">
            <v>6.9275125917154101</v>
          </cell>
          <cell r="AD137">
            <v>0</v>
          </cell>
          <cell r="AE137">
            <v>0</v>
          </cell>
          <cell r="AF137">
            <v>348693.36518449191</v>
          </cell>
          <cell r="AG137">
            <v>327659.22977508663</v>
          </cell>
          <cell r="AH137">
            <v>0</v>
          </cell>
          <cell r="AI137">
            <v>9288.109316860342</v>
          </cell>
          <cell r="AJ137">
            <v>11746.026092544986</v>
          </cell>
          <cell r="AK137">
            <v>0</v>
          </cell>
          <cell r="AL137">
            <v>0</v>
          </cell>
          <cell r="AN137">
            <v>262994.58547560865</v>
          </cell>
          <cell r="AO137">
            <v>262994.58547560865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1665.4582871727623</v>
          </cell>
          <cell r="AV137">
            <v>1665.4582871727623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61538.367309577588</v>
          </cell>
          <cell r="BC137">
            <v>61538.367309577588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38.586820000000003</v>
          </cell>
          <cell r="BJ137">
            <v>38.586820000000003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326236.99789235904</v>
          </cell>
          <cell r="BT137">
            <v>0</v>
          </cell>
        </row>
        <row r="138">
          <cell r="D138">
            <v>198032.4738294672</v>
          </cell>
          <cell r="E138">
            <v>198032.4738294672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261.24501642606242</v>
          </cell>
          <cell r="L138">
            <v>261.24501642606242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43592.556005538987</v>
          </cell>
          <cell r="S138">
            <v>30328.373862666725</v>
          </cell>
          <cell r="T138">
            <v>0</v>
          </cell>
          <cell r="U138">
            <v>6543.7264593014379</v>
          </cell>
          <cell r="V138">
            <v>6720.455683570819</v>
          </cell>
          <cell r="W138">
            <v>0</v>
          </cell>
          <cell r="X138">
            <v>0</v>
          </cell>
          <cell r="Y138">
            <v>52.149720000000002</v>
          </cell>
          <cell r="Z138">
            <v>39.457862046446387</v>
          </cell>
          <cell r="AA138">
            <v>0</v>
          </cell>
          <cell r="AB138">
            <v>5.7643453618382061</v>
          </cell>
          <cell r="AC138">
            <v>6.9275125917154101</v>
          </cell>
          <cell r="AD138">
            <v>0</v>
          </cell>
          <cell r="AE138">
            <v>0</v>
          </cell>
          <cell r="AF138">
            <v>241938.42457143223</v>
          </cell>
          <cell r="AG138">
            <v>228661.55057060643</v>
          </cell>
          <cell r="AH138">
            <v>0</v>
          </cell>
          <cell r="AI138">
            <v>6549.4908046632763</v>
          </cell>
          <cell r="AJ138">
            <v>6727.3831961625347</v>
          </cell>
          <cell r="AK138">
            <v>0</v>
          </cell>
          <cell r="AL138">
            <v>0</v>
          </cell>
          <cell r="AN138">
            <v>204419.55170835578</v>
          </cell>
          <cell r="AO138">
            <v>204419.55170835578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1501.8057015442741</v>
          </cell>
          <cell r="AV138">
            <v>1501.8057015442741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46820.898216299996</v>
          </cell>
          <cell r="BC138">
            <v>46820.898216299996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39.112290000000002</v>
          </cell>
          <cell r="BJ138">
            <v>39.112290000000002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252781.36791620005</v>
          </cell>
          <cell r="BT138" t="str">
            <v xml:space="preserve">Оборудование    </v>
          </cell>
        </row>
        <row r="139">
          <cell r="D139">
            <v>568.73947125585175</v>
          </cell>
          <cell r="E139">
            <v>568.73947125585175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0.74692874414837584</v>
          </cell>
          <cell r="L139">
            <v>0.74692874414837584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7742.1251272000009</v>
          </cell>
          <cell r="S139">
            <v>5368.4447322383567</v>
          </cell>
          <cell r="T139">
            <v>0</v>
          </cell>
          <cell r="U139">
            <v>1170.3822855118167</v>
          </cell>
          <cell r="V139">
            <v>1203.2981094498268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8311.6115272000006</v>
          </cell>
          <cell r="AG139">
            <v>5937.9311322383564</v>
          </cell>
          <cell r="AH139">
            <v>0</v>
          </cell>
          <cell r="AI139">
            <v>1170.3822855118167</v>
          </cell>
          <cell r="AJ139">
            <v>1203.2981094498268</v>
          </cell>
          <cell r="AK139">
            <v>0</v>
          </cell>
          <cell r="AL139">
            <v>0</v>
          </cell>
          <cell r="AN139">
            <v>10597.408210406691</v>
          </cell>
          <cell r="AO139">
            <v>10597.408210406691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95.686249593309213</v>
          </cell>
          <cell r="AV139">
            <v>95.686249593309213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6840.0467417999998</v>
          </cell>
          <cell r="BC139">
            <v>6840.0467417999998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17533.141201800001</v>
          </cell>
          <cell r="BT139" t="str">
            <v xml:space="preserve">Здания, сооружения     </v>
          </cell>
        </row>
        <row r="140">
          <cell r="D140">
            <v>9542.8340400000016</v>
          </cell>
          <cell r="E140">
            <v>9542.8340400000016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5856.7150459749164</v>
          </cell>
          <cell r="S140">
            <v>590.74749676065574</v>
          </cell>
          <cell r="T140">
            <v>0</v>
          </cell>
          <cell r="U140">
            <v>1510.2449673868855</v>
          </cell>
          <cell r="V140">
            <v>3755.7225818273751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15399.549085974919</v>
          </cell>
          <cell r="AG140">
            <v>10133.581536760657</v>
          </cell>
          <cell r="AH140">
            <v>0</v>
          </cell>
          <cell r="AI140">
            <v>1510.2449673868855</v>
          </cell>
          <cell r="AJ140">
            <v>3755.7225818273751</v>
          </cell>
          <cell r="AK140">
            <v>0</v>
          </cell>
          <cell r="AL140">
            <v>0</v>
          </cell>
          <cell r="AN140">
            <v>8004.843820000001</v>
          </cell>
          <cell r="AO140">
            <v>8004.843820000001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2.9518399999999998</v>
          </cell>
          <cell r="AV140">
            <v>2.9518399999999998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6085.7650027775962</v>
          </cell>
          <cell r="BC140">
            <v>6085.7650027775962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-0.52547000000000033</v>
          </cell>
          <cell r="BJ140">
            <v>-0.52547000000000033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14093.035192777596</v>
          </cell>
          <cell r="BT140" t="str">
            <v>Транспорт</v>
          </cell>
        </row>
        <row r="141">
          <cell r="D141">
            <v>81473.322299438369</v>
          </cell>
          <cell r="E141">
            <v>81473.322299438369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101.19762564638916</v>
          </cell>
          <cell r="L141">
            <v>101.19762564638916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1085.6455999999998</v>
          </cell>
          <cell r="S141">
            <v>1085.6455999999998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82660.165525084754</v>
          </cell>
          <cell r="AG141">
            <v>82660.165525084754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N141">
            <v>39972.781736846176</v>
          </cell>
          <cell r="AO141">
            <v>39972.781736846176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65.014496035179135</v>
          </cell>
          <cell r="AV141">
            <v>65.014496035179135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1557.0015199999998</v>
          </cell>
          <cell r="BC141">
            <v>1557.0015199999998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41594.797752881357</v>
          </cell>
          <cell r="BT141" t="str">
            <v>Лизинг</v>
          </cell>
        </row>
        <row r="142"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383.61447479999998</v>
          </cell>
          <cell r="S142">
            <v>266.00101039638537</v>
          </cell>
          <cell r="T142">
            <v>0</v>
          </cell>
          <cell r="U142">
            <v>57.991259298364604</v>
          </cell>
          <cell r="V142">
            <v>59.622205105250011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383.61447479999998</v>
          </cell>
          <cell r="AG142">
            <v>266.00101039638537</v>
          </cell>
          <cell r="AH142">
            <v>0</v>
          </cell>
          <cell r="AI142">
            <v>57.991259298364604</v>
          </cell>
          <cell r="AJ142">
            <v>59.622205105250011</v>
          </cell>
          <cell r="AK142">
            <v>0</v>
          </cell>
          <cell r="AL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234.65582870000003</v>
          </cell>
          <cell r="BC142">
            <v>234.65582870000003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234.65582870000003</v>
          </cell>
          <cell r="BT142" t="str">
            <v>Арендная плата за земли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T143">
            <v>0</v>
          </cell>
        </row>
        <row r="144">
          <cell r="D144">
            <v>798469.49479292403</v>
          </cell>
          <cell r="E144">
            <v>705555.38867232366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92914.106120600351</v>
          </cell>
          <cell r="K144">
            <v>230.45791268661455</v>
          </cell>
          <cell r="L144">
            <v>230.45791268661455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230001.8850409562</v>
          </cell>
          <cell r="S144">
            <v>76273.201101836908</v>
          </cell>
          <cell r="T144">
            <v>0</v>
          </cell>
          <cell r="U144">
            <v>34872.509531892458</v>
          </cell>
          <cell r="V144">
            <v>75516.22107012698</v>
          </cell>
          <cell r="W144">
            <v>0</v>
          </cell>
          <cell r="X144">
            <v>43339.953337099811</v>
          </cell>
          <cell r="Y144">
            <v>3374.4043816055555</v>
          </cell>
          <cell r="Z144">
            <v>2516.7040264240095</v>
          </cell>
          <cell r="AA144">
            <v>0</v>
          </cell>
          <cell r="AB144">
            <v>314.95195718154616</v>
          </cell>
          <cell r="AC144">
            <v>542.74839799999995</v>
          </cell>
          <cell r="AD144">
            <v>0</v>
          </cell>
          <cell r="AE144">
            <v>0</v>
          </cell>
          <cell r="AF144">
            <v>1032076.2421281722</v>
          </cell>
          <cell r="AG144">
            <v>784575.75171327125</v>
          </cell>
          <cell r="AH144">
            <v>0</v>
          </cell>
          <cell r="AI144">
            <v>35187.461489074005</v>
          </cell>
          <cell r="AJ144">
            <v>76058.969468126976</v>
          </cell>
          <cell r="AK144">
            <v>0</v>
          </cell>
          <cell r="AL144">
            <v>136254.05945770018</v>
          </cell>
          <cell r="AN144">
            <v>717583.37775389454</v>
          </cell>
          <cell r="AO144">
            <v>717583.37775389454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354.73574866627661</v>
          </cell>
          <cell r="AV144">
            <v>354.73574866627661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119484.78923569985</v>
          </cell>
          <cell r="BC144">
            <v>119484.78923569985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2011.2058955527777</v>
          </cell>
          <cell r="BJ144">
            <v>2011.2058955527777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839434.10863381333</v>
          </cell>
          <cell r="BT144">
            <v>0</v>
          </cell>
        </row>
        <row r="145">
          <cell r="D145">
            <v>676217</v>
          </cell>
          <cell r="E145">
            <v>583302.89387939963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92914.106120600351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146498.52800000002</v>
          </cell>
          <cell r="S145">
            <v>52319.020767265552</v>
          </cell>
          <cell r="T145">
            <v>0</v>
          </cell>
          <cell r="U145">
            <v>19389.266782821142</v>
          </cell>
          <cell r="V145">
            <v>31450.287112813505</v>
          </cell>
          <cell r="W145">
            <v>0</v>
          </cell>
          <cell r="X145">
            <v>43339.953337099811</v>
          </cell>
          <cell r="Y145">
            <v>599.69000000000005</v>
          </cell>
          <cell r="Z145">
            <v>299.84500000000003</v>
          </cell>
          <cell r="AA145">
            <v>0</v>
          </cell>
          <cell r="AB145">
            <v>299.84500000000003</v>
          </cell>
          <cell r="AC145">
            <v>0</v>
          </cell>
          <cell r="AD145">
            <v>0</v>
          </cell>
          <cell r="AE145">
            <v>0</v>
          </cell>
          <cell r="AF145">
            <v>823315.21799999988</v>
          </cell>
          <cell r="AG145">
            <v>635921.75964666519</v>
          </cell>
          <cell r="AH145">
            <v>0</v>
          </cell>
          <cell r="AI145">
            <v>19689.111782821143</v>
          </cell>
          <cell r="AJ145">
            <v>31450.287112813505</v>
          </cell>
          <cell r="AK145">
            <v>0</v>
          </cell>
          <cell r="AL145">
            <v>136254.05945770018</v>
          </cell>
          <cell r="AN145">
            <v>620899.9999999993</v>
          </cell>
          <cell r="AO145">
            <v>620899.9999999993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0.34698000000000001</v>
          </cell>
          <cell r="AV145">
            <v>0.34698000000000001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53252.577610000008</v>
          </cell>
          <cell r="BC145">
            <v>53252.577610000008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674152.92458999937</v>
          </cell>
          <cell r="BT145">
            <v>0</v>
          </cell>
        </row>
        <row r="146">
          <cell r="D146">
            <v>580381.86887939961</v>
          </cell>
          <cell r="E146">
            <v>580381.86887939961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103140.27866290021</v>
          </cell>
          <cell r="S146">
            <v>52309.741569611979</v>
          </cell>
          <cell r="T146">
            <v>0</v>
          </cell>
          <cell r="U146">
            <v>19385.827940958334</v>
          </cell>
          <cell r="V146">
            <v>31444.709152329888</v>
          </cell>
          <cell r="W146">
            <v>0</v>
          </cell>
          <cell r="X146">
            <v>0</v>
          </cell>
          <cell r="Y146">
            <v>599.69000000000005</v>
          </cell>
          <cell r="Z146">
            <v>299.84500000000003</v>
          </cell>
          <cell r="AA146">
            <v>0</v>
          </cell>
          <cell r="AB146">
            <v>299.84500000000003</v>
          </cell>
          <cell r="AC146">
            <v>0</v>
          </cell>
          <cell r="AD146">
            <v>0</v>
          </cell>
          <cell r="AE146">
            <v>0</v>
          </cell>
          <cell r="AF146">
            <v>684121.83754229976</v>
          </cell>
          <cell r="AG146">
            <v>632991.45544901164</v>
          </cell>
          <cell r="AH146">
            <v>0</v>
          </cell>
          <cell r="AI146">
            <v>19685.672940958335</v>
          </cell>
          <cell r="AJ146">
            <v>31444.709152329888</v>
          </cell>
          <cell r="AK146">
            <v>0</v>
          </cell>
          <cell r="AL146">
            <v>0</v>
          </cell>
          <cell r="AN146">
            <v>522378.3021499993</v>
          </cell>
          <cell r="AO146">
            <v>522378.3021499993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0.34698000000000001</v>
          </cell>
          <cell r="AV146">
            <v>0.34698000000000001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51272.451210000007</v>
          </cell>
          <cell r="BC146">
            <v>51272.451210000007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573651.10033999931</v>
          </cell>
          <cell r="BT146">
            <v>0</v>
          </cell>
        </row>
        <row r="147">
          <cell r="D147">
            <v>4397.3241080000007</v>
          </cell>
          <cell r="E147">
            <v>4397.3241080000007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21569.638000000006</v>
          </cell>
          <cell r="S147">
            <v>10939.491381614187</v>
          </cell>
          <cell r="T147">
            <v>0</v>
          </cell>
          <cell r="U147">
            <v>4054.1415675577819</v>
          </cell>
          <cell r="V147">
            <v>6576.0050508280347</v>
          </cell>
          <cell r="W147">
            <v>0</v>
          </cell>
          <cell r="X147">
            <v>0</v>
          </cell>
          <cell r="Y147">
            <v>599.69000000000005</v>
          </cell>
          <cell r="Z147">
            <v>299.84500000000003</v>
          </cell>
          <cell r="AA147">
            <v>0</v>
          </cell>
          <cell r="AB147">
            <v>299.84500000000003</v>
          </cell>
          <cell r="AC147">
            <v>0</v>
          </cell>
          <cell r="AD147">
            <v>0</v>
          </cell>
          <cell r="AE147">
            <v>0</v>
          </cell>
          <cell r="AF147">
            <v>26566.652108000006</v>
          </cell>
          <cell r="AG147">
            <v>15636.660489614187</v>
          </cell>
          <cell r="AH147">
            <v>0</v>
          </cell>
          <cell r="AI147">
            <v>4353.9865675577821</v>
          </cell>
          <cell r="AJ147">
            <v>6576.0050508280347</v>
          </cell>
          <cell r="AK147">
            <v>0</v>
          </cell>
          <cell r="AL147">
            <v>0</v>
          </cell>
          <cell r="AN147">
            <v>4397.3241080000007</v>
          </cell>
          <cell r="AO147">
            <v>4397.3241080000007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478.67855000000105</v>
          </cell>
          <cell r="BC147">
            <v>478.67855000000105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4876.0026580000022</v>
          </cell>
          <cell r="BT147" t="str">
            <v>Подрядный способ</v>
          </cell>
        </row>
        <row r="148">
          <cell r="D148">
            <v>575984.54477139958</v>
          </cell>
          <cell r="E148">
            <v>575984.54477139958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81570.640662900201</v>
          </cell>
          <cell r="S148">
            <v>41370.250187997794</v>
          </cell>
          <cell r="T148">
            <v>0</v>
          </cell>
          <cell r="U148">
            <v>15331.686373400553</v>
          </cell>
          <cell r="V148">
            <v>24868.704101501855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657555.18543429975</v>
          </cell>
          <cell r="AG148">
            <v>617354.7949593974</v>
          </cell>
          <cell r="AH148">
            <v>0</v>
          </cell>
          <cell r="AI148">
            <v>15331.686373400553</v>
          </cell>
          <cell r="AJ148">
            <v>24868.704101501855</v>
          </cell>
          <cell r="AK148">
            <v>0</v>
          </cell>
          <cell r="AL148">
            <v>0</v>
          </cell>
          <cell r="AN148">
            <v>517980.97804199927</v>
          </cell>
          <cell r="AO148">
            <v>517980.97804199927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0.34698000000000001</v>
          </cell>
          <cell r="AV148">
            <v>0.34698000000000001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50793.772660000002</v>
          </cell>
          <cell r="BC148">
            <v>50793.772660000002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568775.09768199921</v>
          </cell>
          <cell r="BT148" t="str">
            <v>Подрядный способ</v>
          </cell>
        </row>
        <row r="149">
          <cell r="D149">
            <v>92914.106120600351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92914.106120600351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43339.953337099811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43339.953337099811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136254.05945770018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136254.05945770018</v>
          </cell>
          <cell r="AN149">
            <v>97395.999999999985</v>
          </cell>
          <cell r="AO149">
            <v>97395.999999999985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1961.8209999999999</v>
          </cell>
          <cell r="BC149">
            <v>1961.8209999999999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99357.820999999982</v>
          </cell>
          <cell r="BT149" t="str">
            <v>Подрядный способ</v>
          </cell>
        </row>
        <row r="150">
          <cell r="D150">
            <v>2921.0250000000001</v>
          </cell>
          <cell r="E150">
            <v>2921.0250000000001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18.296000000000003</v>
          </cell>
          <cell r="S150">
            <v>9.2791976535727283</v>
          </cell>
          <cell r="T150">
            <v>0</v>
          </cell>
          <cell r="U150">
            <v>3.4388418628090642</v>
          </cell>
          <cell r="V150">
            <v>5.5779604836182086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2939.3209999999999</v>
          </cell>
          <cell r="AG150">
            <v>2930.3041976535728</v>
          </cell>
          <cell r="AH150">
            <v>0</v>
          </cell>
          <cell r="AI150">
            <v>3.4388418628090642</v>
          </cell>
          <cell r="AJ150">
            <v>5.5779604836182086</v>
          </cell>
          <cell r="AK150">
            <v>0</v>
          </cell>
          <cell r="AL150">
            <v>0</v>
          </cell>
          <cell r="AN150">
            <v>1125.69785</v>
          </cell>
          <cell r="AO150">
            <v>1125.69785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18.305399999999999</v>
          </cell>
          <cell r="BC150">
            <v>18.305399999999999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1144.00325</v>
          </cell>
          <cell r="BT150" t="str">
            <v>Подрядный способ</v>
          </cell>
        </row>
        <row r="151">
          <cell r="D151">
            <v>67319.188201813988</v>
          </cell>
          <cell r="E151">
            <v>67319.188201813988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40268.871374788141</v>
          </cell>
          <cell r="S151">
            <v>17367.498813888826</v>
          </cell>
          <cell r="T151">
            <v>0</v>
          </cell>
          <cell r="U151">
            <v>11544.472605153343</v>
          </cell>
          <cell r="V151">
            <v>11356.89995574597</v>
          </cell>
          <cell r="W151">
            <v>0</v>
          </cell>
          <cell r="X151">
            <v>0</v>
          </cell>
          <cell r="Y151">
            <v>1414.2</v>
          </cell>
          <cell r="Z151">
            <v>1414.2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109002.25957660213</v>
          </cell>
          <cell r="AG151">
            <v>86100.887015702814</v>
          </cell>
          <cell r="AH151">
            <v>0</v>
          </cell>
          <cell r="AI151">
            <v>11544.472605153343</v>
          </cell>
          <cell r="AJ151">
            <v>11356.89995574597</v>
          </cell>
          <cell r="AK151">
            <v>0</v>
          </cell>
          <cell r="AL151">
            <v>0</v>
          </cell>
          <cell r="AN151">
            <v>82372.601954209036</v>
          </cell>
          <cell r="AO151">
            <v>82372.601954209036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105.14532</v>
          </cell>
          <cell r="AV151">
            <v>105.14532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33330.902704009393</v>
          </cell>
          <cell r="BC151">
            <v>33330.902704009393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905.39671999999996</v>
          </cell>
          <cell r="BJ151">
            <v>905.39671999999996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116714.04669821843</v>
          </cell>
          <cell r="BT151" t="str">
            <v xml:space="preserve">Транспортные услуги    </v>
          </cell>
        </row>
        <row r="152">
          <cell r="D152">
            <v>1660.08</v>
          </cell>
          <cell r="E152">
            <v>1660.08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925.64518181818175</v>
          </cell>
          <cell r="S152">
            <v>199.02231634427784</v>
          </cell>
          <cell r="T152">
            <v>0</v>
          </cell>
          <cell r="U152">
            <v>197.86480040260494</v>
          </cell>
          <cell r="V152">
            <v>528.75806507129892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2585.7251818181817</v>
          </cell>
          <cell r="AG152">
            <v>1859.1023163442778</v>
          </cell>
          <cell r="AH152">
            <v>0</v>
          </cell>
          <cell r="AI152">
            <v>197.86480040260494</v>
          </cell>
          <cell r="AJ152">
            <v>528.75806507129892</v>
          </cell>
          <cell r="AK152">
            <v>0</v>
          </cell>
          <cell r="AL152">
            <v>0</v>
          </cell>
          <cell r="AN152">
            <v>1102.49234</v>
          </cell>
          <cell r="AO152">
            <v>1102.49234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6.0741399999999999</v>
          </cell>
          <cell r="AV152">
            <v>6.0741399999999999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1165.1207209090908</v>
          </cell>
          <cell r="BC152">
            <v>1165.1207209090908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12.457290000000002</v>
          </cell>
          <cell r="BJ152">
            <v>12.457290000000002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2286.1444909090906</v>
          </cell>
          <cell r="BT152" t="str">
            <v>Подрядный способ</v>
          </cell>
        </row>
        <row r="153"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T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T154">
            <v>0</v>
          </cell>
        </row>
        <row r="155"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T155">
            <v>0</v>
          </cell>
        </row>
        <row r="156">
          <cell r="D156">
            <v>53273.226591110091</v>
          </cell>
          <cell r="E156">
            <v>53273.226591110091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230.45791268661455</v>
          </cell>
          <cell r="L156">
            <v>230.45791268661455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42308.840484349828</v>
          </cell>
          <cell r="S156">
            <v>6387.659204338257</v>
          </cell>
          <cell r="T156">
            <v>0</v>
          </cell>
          <cell r="U156">
            <v>3740.9053435153683</v>
          </cell>
          <cell r="V156">
            <v>32180.275936496204</v>
          </cell>
          <cell r="W156">
            <v>0</v>
          </cell>
          <cell r="X156">
            <v>0</v>
          </cell>
          <cell r="Y156">
            <v>1360.5143816055556</v>
          </cell>
          <cell r="Z156">
            <v>802.65902642400943</v>
          </cell>
          <cell r="AA156">
            <v>0</v>
          </cell>
          <cell r="AB156">
            <v>15.106957181546145</v>
          </cell>
          <cell r="AC156">
            <v>542.74839799999995</v>
          </cell>
          <cell r="AD156">
            <v>0</v>
          </cell>
          <cell r="AE156">
            <v>0</v>
          </cell>
          <cell r="AF156">
            <v>97173.039369752092</v>
          </cell>
          <cell r="AG156">
            <v>60694.002734558977</v>
          </cell>
          <cell r="AH156">
            <v>0</v>
          </cell>
          <cell r="AI156">
            <v>3756.0123006969143</v>
          </cell>
          <cell r="AJ156">
            <v>32723.024334496204</v>
          </cell>
          <cell r="AK156">
            <v>0</v>
          </cell>
          <cell r="AL156">
            <v>0</v>
          </cell>
          <cell r="AN156">
            <v>13208.283459686227</v>
          </cell>
          <cell r="AO156">
            <v>13208.283459686227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243.16930866627661</v>
          </cell>
          <cell r="AV156">
            <v>243.16930866627661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31736.188200781358</v>
          </cell>
          <cell r="BC156">
            <v>31736.188200781358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1093.3518855527777</v>
          </cell>
          <cell r="BJ156">
            <v>1093.3518855527777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46280.992854686643</v>
          </cell>
          <cell r="BT156">
            <v>0</v>
          </cell>
        </row>
        <row r="157"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T157">
            <v>0</v>
          </cell>
        </row>
        <row r="158">
          <cell r="D158">
            <v>299.60652506671886</v>
          </cell>
          <cell r="E158">
            <v>299.60652506671886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0.39347493328113325</v>
          </cell>
          <cell r="L158">
            <v>0.39347493328113325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300</v>
          </cell>
          <cell r="AG158">
            <v>300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N158">
            <v>74.899322410216953</v>
          </cell>
          <cell r="AO158">
            <v>74.899322410216953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0.10067758978304511</v>
          </cell>
          <cell r="AV158">
            <v>0.10067758978304511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75</v>
          </cell>
          <cell r="BT158" t="str">
            <v>прочие</v>
          </cell>
        </row>
        <row r="159">
          <cell r="D159">
            <v>42837.231875550002</v>
          </cell>
          <cell r="E159">
            <v>42837.231875550002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227.69803228000001</v>
          </cell>
          <cell r="L159">
            <v>227.69803228000001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7215.7748628898307</v>
          </cell>
          <cell r="S159">
            <v>3703.3668667185948</v>
          </cell>
          <cell r="T159">
            <v>0</v>
          </cell>
          <cell r="U159">
            <v>2033.0044623146671</v>
          </cell>
          <cell r="V159">
            <v>1479.4035338565689</v>
          </cell>
          <cell r="W159">
            <v>0</v>
          </cell>
          <cell r="X159">
            <v>0</v>
          </cell>
          <cell r="Y159">
            <v>412.0852226055556</v>
          </cell>
          <cell r="Z159">
            <v>404.47258777131822</v>
          </cell>
          <cell r="AA159">
            <v>0</v>
          </cell>
          <cell r="AB159">
            <v>7.6126348342373724</v>
          </cell>
          <cell r="AC159">
            <v>0</v>
          </cell>
          <cell r="AD159">
            <v>0</v>
          </cell>
          <cell r="AE159">
            <v>0</v>
          </cell>
          <cell r="AF159">
            <v>50692.789993325394</v>
          </cell>
          <cell r="AG159">
            <v>47172.769362319916</v>
          </cell>
          <cell r="AH159">
            <v>0</v>
          </cell>
          <cell r="AI159">
            <v>2040.6170971489043</v>
          </cell>
          <cell r="AJ159">
            <v>1479.4035338565689</v>
          </cell>
          <cell r="AK159">
            <v>0</v>
          </cell>
          <cell r="AL159">
            <v>0</v>
          </cell>
          <cell r="AN159">
            <v>9699.5611005352475</v>
          </cell>
          <cell r="AO159">
            <v>9699.5611005352475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228.38090121725364</v>
          </cell>
          <cell r="AV159">
            <v>228.38090121725364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2987.6187657813562</v>
          </cell>
          <cell r="BC159">
            <v>2987.6187657813562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97.400413552777763</v>
          </cell>
          <cell r="BJ159">
            <v>97.400413552777763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13012.961181086635</v>
          </cell>
          <cell r="BT159" t="str">
            <v>Сертификация, экспертиза, производственный контроль, инструментальные замеры, энергоаудит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T160">
            <v>0</v>
          </cell>
        </row>
        <row r="161">
          <cell r="D161">
            <v>1962.1656570005334</v>
          </cell>
          <cell r="E161">
            <v>1962.1656570005334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2.3576629994665077</v>
          </cell>
          <cell r="L161">
            <v>2.3576629994665077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3598.3474814600008</v>
          </cell>
          <cell r="S161">
            <v>1590.934377619662</v>
          </cell>
          <cell r="T161">
            <v>0</v>
          </cell>
          <cell r="U161">
            <v>1008.9358703815212</v>
          </cell>
          <cell r="V161">
            <v>998.4772334588173</v>
          </cell>
          <cell r="W161">
            <v>0</v>
          </cell>
          <cell r="X161">
            <v>0</v>
          </cell>
          <cell r="Y161">
            <v>66.506385000000009</v>
          </cell>
          <cell r="Z161">
            <v>65.277782770711099</v>
          </cell>
          <cell r="AA161">
            <v>0</v>
          </cell>
          <cell r="AB161">
            <v>1.2286022292889087</v>
          </cell>
          <cell r="AC161">
            <v>0</v>
          </cell>
          <cell r="AD161">
            <v>0</v>
          </cell>
          <cell r="AE161">
            <v>0</v>
          </cell>
          <cell r="AF161">
            <v>5629.3771864600003</v>
          </cell>
          <cell r="AG161">
            <v>3620.7354803903731</v>
          </cell>
          <cell r="AH161">
            <v>0</v>
          </cell>
          <cell r="AI161">
            <v>1010.1644726108101</v>
          </cell>
          <cell r="AJ161">
            <v>998.4772334588173</v>
          </cell>
          <cell r="AK161">
            <v>0</v>
          </cell>
          <cell r="AL161">
            <v>0</v>
          </cell>
          <cell r="AN161">
            <v>1028.9979778655224</v>
          </cell>
          <cell r="AO161">
            <v>1028.9979778655224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7.715882134477523</v>
          </cell>
          <cell r="AV161">
            <v>7.715882134477523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673.47153500000002</v>
          </cell>
          <cell r="BC161">
            <v>673.47153500000002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16.490760000000002</v>
          </cell>
          <cell r="BJ161">
            <v>16.490760000000002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1726.6761549999999</v>
          </cell>
          <cell r="BT161" t="str">
            <v>Испытание и поверка приборов</v>
          </cell>
        </row>
        <row r="162">
          <cell r="D162">
            <v>8174.222533492838</v>
          </cell>
          <cell r="E162">
            <v>8174.222533492838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8.7424738669067588E-3</v>
          </cell>
          <cell r="L162">
            <v>8.7424738669067588E-3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31494.718139999997</v>
          </cell>
          <cell r="S162">
            <v>1093.35796</v>
          </cell>
          <cell r="T162">
            <v>0</v>
          </cell>
          <cell r="U162">
            <v>698.96501081917995</v>
          </cell>
          <cell r="V162">
            <v>29702.395169180818</v>
          </cell>
          <cell r="W162">
            <v>0</v>
          </cell>
          <cell r="X162">
            <v>0</v>
          </cell>
          <cell r="Y162">
            <v>881.922774</v>
          </cell>
          <cell r="Z162">
            <v>332.90865588198017</v>
          </cell>
          <cell r="AA162">
            <v>0</v>
          </cell>
          <cell r="AB162">
            <v>6.2657201180198641</v>
          </cell>
          <cell r="AC162">
            <v>542.74839799999995</v>
          </cell>
          <cell r="AD162">
            <v>0</v>
          </cell>
          <cell r="AE162">
            <v>0</v>
          </cell>
          <cell r="AF162">
            <v>40550.8721899667</v>
          </cell>
          <cell r="AG162">
            <v>9600.497891848685</v>
          </cell>
          <cell r="AH162">
            <v>0</v>
          </cell>
          <cell r="AI162">
            <v>705.23073093719984</v>
          </cell>
          <cell r="AJ162">
            <v>30245.143567180818</v>
          </cell>
          <cell r="AK162">
            <v>0</v>
          </cell>
          <cell r="AL162">
            <v>0</v>
          </cell>
          <cell r="AN162">
            <v>2404.8250588752376</v>
          </cell>
          <cell r="AO162">
            <v>2404.8250588752376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6.9718477247624167</v>
          </cell>
          <cell r="AV162">
            <v>6.9718477247624167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28075.097900000001</v>
          </cell>
          <cell r="BC162">
            <v>28075.097900000001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979.46071199999994</v>
          </cell>
          <cell r="BJ162">
            <v>979.46071199999994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31466.355518600001</v>
          </cell>
          <cell r="BT162">
            <v>0</v>
          </cell>
        </row>
        <row r="163">
          <cell r="D163">
            <v>741.92428956670233</v>
          </cell>
          <cell r="E163">
            <v>741.92428956670233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741.92428956670233</v>
          </cell>
          <cell r="AG163">
            <v>741.92428956670233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20.369120000000002</v>
          </cell>
          <cell r="BC163">
            <v>20.369120000000002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20.369120000000002</v>
          </cell>
          <cell r="BT163" t="str">
            <v>услуги по освидетельствованию, обследованию, диагностике</v>
          </cell>
        </row>
        <row r="164">
          <cell r="D164">
            <v>1681.71</v>
          </cell>
          <cell r="E164">
            <v>1681.71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453.57499999999999</v>
          </cell>
          <cell r="S164">
            <v>453.57499999999999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2135.2849999999999</v>
          </cell>
          <cell r="AG164">
            <v>2135.2849999999999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453.57499999999999</v>
          </cell>
          <cell r="BC164">
            <v>453.57499999999999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453.57499999999999</v>
          </cell>
          <cell r="BT164" t="str">
            <v>проведение обязательных энергетических обследований</v>
          </cell>
        </row>
        <row r="165">
          <cell r="D165">
            <v>4293.1662575261362</v>
          </cell>
          <cell r="E165">
            <v>4293.1662575261362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8.7424738669067588E-3</v>
          </cell>
          <cell r="L165">
            <v>8.7424738669067588E-3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1597.12</v>
          </cell>
          <cell r="S165">
            <v>200</v>
          </cell>
          <cell r="T165">
            <v>0</v>
          </cell>
          <cell r="U165">
            <v>698.96501081917995</v>
          </cell>
          <cell r="V165">
            <v>698.15498918082005</v>
          </cell>
          <cell r="W165">
            <v>0</v>
          </cell>
          <cell r="X165">
            <v>0</v>
          </cell>
          <cell r="Y165">
            <v>204.85000000000005</v>
          </cell>
          <cell r="Z165">
            <v>201.06571422548632</v>
          </cell>
          <cell r="AA165">
            <v>0</v>
          </cell>
          <cell r="AB165">
            <v>3.7842857745137244</v>
          </cell>
          <cell r="AC165">
            <v>0</v>
          </cell>
          <cell r="AD165">
            <v>0</v>
          </cell>
          <cell r="AE165">
            <v>0</v>
          </cell>
          <cell r="AF165">
            <v>6095.1450000000032</v>
          </cell>
          <cell r="AG165">
            <v>4694.2407142254888</v>
          </cell>
          <cell r="AH165">
            <v>0</v>
          </cell>
          <cell r="AI165">
            <v>702.74929659369366</v>
          </cell>
          <cell r="AJ165">
            <v>698.15498918082005</v>
          </cell>
          <cell r="AK165">
            <v>0</v>
          </cell>
          <cell r="AL165">
            <v>0</v>
          </cell>
          <cell r="AN165">
            <v>1297.77819</v>
          </cell>
          <cell r="AO165">
            <v>1297.77819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0.22181000000000001</v>
          </cell>
          <cell r="AV165">
            <v>0.22181000000000001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397.12</v>
          </cell>
          <cell r="BC165">
            <v>397.12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364.80499999999995</v>
          </cell>
          <cell r="BJ165">
            <v>364.80499999999995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2059.9249999999997</v>
          </cell>
          <cell r="BT165" t="str">
            <v>услуги по разработке нормативно-технической документации</v>
          </cell>
        </row>
        <row r="166">
          <cell r="D166">
            <v>1457.4219863999999</v>
          </cell>
          <cell r="E166">
            <v>1457.4219863999999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439.78296</v>
          </cell>
          <cell r="S166">
            <v>439.78296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134.32437600000003</v>
          </cell>
          <cell r="Z166">
            <v>131.84294165649388</v>
          </cell>
          <cell r="AA166">
            <v>0</v>
          </cell>
          <cell r="AB166">
            <v>2.4814343435061397</v>
          </cell>
          <cell r="AC166">
            <v>0</v>
          </cell>
          <cell r="AD166">
            <v>0</v>
          </cell>
          <cell r="AE166">
            <v>0</v>
          </cell>
          <cell r="AF166">
            <v>2031.5293224</v>
          </cell>
          <cell r="AG166">
            <v>2029.0478880564938</v>
          </cell>
          <cell r="AH166">
            <v>0</v>
          </cell>
          <cell r="AI166">
            <v>2.4814343435061397</v>
          </cell>
          <cell r="AJ166">
            <v>0</v>
          </cell>
          <cell r="AK166">
            <v>0</v>
          </cell>
          <cell r="AL166">
            <v>0</v>
          </cell>
          <cell r="AN166">
            <v>1107.0468688752376</v>
          </cell>
          <cell r="AO166">
            <v>1107.0468688752376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6.750037724762417</v>
          </cell>
          <cell r="AV166">
            <v>6.750037724762417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451.79357999999996</v>
          </cell>
          <cell r="BC166">
            <v>451.79357999999996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131.96486400000001</v>
          </cell>
          <cell r="BJ166">
            <v>131.96486400000001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1697.5553506000001</v>
          </cell>
          <cell r="BT166" t="str">
            <v>содержание и эксплуатация оборудования</v>
          </cell>
        </row>
        <row r="167"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T167" t="str">
            <v>содержание зданий, сооружений</v>
          </cell>
        </row>
        <row r="168"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29004.240179999997</v>
          </cell>
          <cell r="S168">
            <v>0</v>
          </cell>
          <cell r="T168">
            <v>0</v>
          </cell>
          <cell r="U168">
            <v>0</v>
          </cell>
          <cell r="V168">
            <v>29004.240179999997</v>
          </cell>
          <cell r="W168">
            <v>0</v>
          </cell>
          <cell r="X168">
            <v>0</v>
          </cell>
          <cell r="Y168">
            <v>542.74839799999995</v>
          </cell>
          <cell r="Z168">
            <v>0</v>
          </cell>
          <cell r="AA168">
            <v>0</v>
          </cell>
          <cell r="AB168">
            <v>0</v>
          </cell>
          <cell r="AC168">
            <v>542.74839799999995</v>
          </cell>
          <cell r="AD168">
            <v>0</v>
          </cell>
          <cell r="AE168">
            <v>0</v>
          </cell>
          <cell r="AF168">
            <v>29546.988577999997</v>
          </cell>
          <cell r="AG168">
            <v>0</v>
          </cell>
          <cell r="AH168">
            <v>0</v>
          </cell>
          <cell r="AI168">
            <v>0</v>
          </cell>
          <cell r="AJ168">
            <v>29546.988577999997</v>
          </cell>
          <cell r="AK168">
            <v>0</v>
          </cell>
          <cell r="AL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26752.2402</v>
          </cell>
          <cell r="BC168">
            <v>26752.2402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482.69084799999996</v>
          </cell>
          <cell r="BJ168">
            <v>482.69084799999996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27234.931047999999</v>
          </cell>
          <cell r="BT168" t="str">
            <v>услуги по перекачке и очистке сточных вод</v>
          </cell>
        </row>
        <row r="169"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T169">
            <v>0</v>
          </cell>
        </row>
        <row r="170"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T170">
            <v>0</v>
          </cell>
        </row>
        <row r="171"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T171">
            <v>0</v>
          </cell>
        </row>
        <row r="172"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T172">
            <v>0</v>
          </cell>
        </row>
        <row r="173"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T173">
            <v>0</v>
          </cell>
        </row>
        <row r="174"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T174">
            <v>0</v>
          </cell>
        </row>
        <row r="175"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T175">
            <v>0</v>
          </cell>
        </row>
        <row r="176"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T176">
            <v>0</v>
          </cell>
        </row>
        <row r="177"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T177">
            <v>0</v>
          </cell>
        </row>
        <row r="178"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T178">
            <v>0</v>
          </cell>
        </row>
        <row r="179"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T179">
            <v>0</v>
          </cell>
        </row>
        <row r="180"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T180">
            <v>0</v>
          </cell>
        </row>
        <row r="181"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T181">
            <v>0</v>
          </cell>
        </row>
        <row r="182"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T182">
            <v>0</v>
          </cell>
        </row>
        <row r="183"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T183">
            <v>0</v>
          </cell>
        </row>
        <row r="184">
          <cell r="D184">
            <v>2797.4031816615666</v>
          </cell>
          <cell r="E184">
            <v>2797.4031816615666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1.7029170665432525</v>
          </cell>
          <cell r="L184">
            <v>1.7029170665432525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1701.3631343096986</v>
          </cell>
          <cell r="S184">
            <v>1146.9209218731455</v>
          </cell>
          <cell r="T184">
            <v>0</v>
          </cell>
          <cell r="U184">
            <v>231.1349928472327</v>
          </cell>
          <cell r="V184">
            <v>323.30721958932043</v>
          </cell>
          <cell r="W184">
            <v>0</v>
          </cell>
          <cell r="X184">
            <v>0</v>
          </cell>
          <cell r="Y184">
            <v>8.375</v>
          </cell>
          <cell r="Z184">
            <v>8.375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4508.8442330378075</v>
          </cell>
          <cell r="AG184">
            <v>3954.4020206012551</v>
          </cell>
          <cell r="AH184">
            <v>0</v>
          </cell>
          <cell r="AI184">
            <v>231.1349928472327</v>
          </cell>
          <cell r="AJ184">
            <v>323.30721958932043</v>
          </cell>
          <cell r="AK184">
            <v>0</v>
          </cell>
          <cell r="AL184">
            <v>0</v>
          </cell>
          <cell r="AN184">
            <v>1297.6347320933571</v>
          </cell>
          <cell r="AO184">
            <v>1297.6347320933571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8.4477473130357001</v>
          </cell>
          <cell r="AV184">
            <v>8.4477473130357001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608.36014894977166</v>
          </cell>
          <cell r="BC184">
            <v>608.36014894977166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18.142949999999999</v>
          </cell>
          <cell r="BJ184">
            <v>18.142949999999999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1932.5855783561644</v>
          </cell>
          <cell r="BT184">
            <v>0</v>
          </cell>
        </row>
        <row r="185">
          <cell r="D185">
            <v>1520.0539234599894</v>
          </cell>
          <cell r="E185">
            <v>1520.0539234599894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1.690606364010669</v>
          </cell>
          <cell r="L185">
            <v>1.690606364010669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1044.5439912960001</v>
          </cell>
          <cell r="S185">
            <v>859.20300707862498</v>
          </cell>
          <cell r="T185">
            <v>0</v>
          </cell>
          <cell r="U185">
            <v>96.198237367780621</v>
          </cell>
          <cell r="V185">
            <v>89.142746849594374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2566.28852112</v>
          </cell>
          <cell r="AG185">
            <v>2380.947536902625</v>
          </cell>
          <cell r="AH185">
            <v>0</v>
          </cell>
          <cell r="AI185">
            <v>96.198237367780621</v>
          </cell>
          <cell r="AJ185">
            <v>89.142746849594374</v>
          </cell>
          <cell r="AK185">
            <v>0</v>
          </cell>
          <cell r="AL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T185" t="str">
            <v>Имущество</v>
          </cell>
        </row>
        <row r="186">
          <cell r="D186">
            <v>1259.2306100000001</v>
          </cell>
          <cell r="E186">
            <v>1259.2306100000001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484.90927999999997</v>
          </cell>
          <cell r="S186">
            <v>222.70586</v>
          </cell>
          <cell r="T186">
            <v>0</v>
          </cell>
          <cell r="U186">
            <v>63.671549999999996</v>
          </cell>
          <cell r="V186">
            <v>198.53187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1744.1398899999999</v>
          </cell>
          <cell r="AG186">
            <v>1481.9364700000001</v>
          </cell>
          <cell r="AH186">
            <v>0</v>
          </cell>
          <cell r="AI186">
            <v>63.671549999999996</v>
          </cell>
          <cell r="AJ186">
            <v>198.53187</v>
          </cell>
          <cell r="AK186">
            <v>0</v>
          </cell>
          <cell r="AL186">
            <v>0</v>
          </cell>
          <cell r="AN186">
            <v>1282.4691400000002</v>
          </cell>
          <cell r="AO186">
            <v>1282.4691400000002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8.3387399999999996</v>
          </cell>
          <cell r="AV186">
            <v>8.3387399999999996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471.64726999999993</v>
          </cell>
          <cell r="BC186">
            <v>471.64726999999993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13.955450000000001</v>
          </cell>
          <cell r="BJ186">
            <v>13.955450000000001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1776.4105999999999</v>
          </cell>
          <cell r="BT186" t="str">
            <v>ОСАГО, КАСКО</v>
          </cell>
        </row>
        <row r="187"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T187">
            <v>0</v>
          </cell>
        </row>
        <row r="188"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T188">
            <v>0</v>
          </cell>
        </row>
        <row r="189">
          <cell r="D189">
            <v>18.118648201577003</v>
          </cell>
          <cell r="E189">
            <v>18.118648201577003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1.2310702532583422E-2</v>
          </cell>
          <cell r="L189">
            <v>1.2310702532583422E-2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171.90986301369864</v>
          </cell>
          <cell r="S189">
            <v>65.012054794520552</v>
          </cell>
          <cell r="T189">
            <v>0</v>
          </cell>
          <cell r="U189">
            <v>71.265205479452064</v>
          </cell>
          <cell r="V189">
            <v>35.632602739726032</v>
          </cell>
          <cell r="W189">
            <v>0</v>
          </cell>
          <cell r="X189">
            <v>0</v>
          </cell>
          <cell r="Y189">
            <v>8.375</v>
          </cell>
          <cell r="Z189">
            <v>8.375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198.41582191780822</v>
          </cell>
          <cell r="AG189">
            <v>91.518013698630142</v>
          </cell>
          <cell r="AH189">
            <v>0</v>
          </cell>
          <cell r="AI189">
            <v>71.265205479452064</v>
          </cell>
          <cell r="AJ189">
            <v>35.632602739726032</v>
          </cell>
          <cell r="AK189">
            <v>0</v>
          </cell>
          <cell r="AL189">
            <v>0</v>
          </cell>
          <cell r="AN189">
            <v>15.165592093356992</v>
          </cell>
          <cell r="AO189">
            <v>15.165592093356992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0.10900731303570126</v>
          </cell>
          <cell r="AV189">
            <v>0.10900731303570126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136.71287894977172</v>
          </cell>
          <cell r="BC189">
            <v>136.71287894977172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4.1875</v>
          </cell>
          <cell r="BJ189">
            <v>4.1875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156.17497835616442</v>
          </cell>
          <cell r="BT189" t="str">
            <v>Прочие виды страхования</v>
          </cell>
        </row>
        <row r="190"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T190">
            <v>0</v>
          </cell>
        </row>
        <row r="191"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T191">
            <v>0</v>
          </cell>
        </row>
        <row r="192">
          <cell r="D192">
            <v>3547290.4974888572</v>
          </cell>
          <cell r="E192">
            <v>3547290.4974888572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739.30725982733964</v>
          </cell>
          <cell r="L192">
            <v>739.30725982733964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625779.41110634792</v>
          </cell>
          <cell r="S192">
            <v>528670.73669497343</v>
          </cell>
          <cell r="T192">
            <v>0</v>
          </cell>
          <cell r="U192">
            <v>78639.546464251427</v>
          </cell>
          <cell r="V192">
            <v>18469.127947122983</v>
          </cell>
          <cell r="W192">
            <v>0</v>
          </cell>
          <cell r="X192">
            <v>0</v>
          </cell>
          <cell r="Y192">
            <v>3456.6801494014016</v>
          </cell>
          <cell r="Z192">
            <v>2248.2988452137188</v>
          </cell>
          <cell r="AA192">
            <v>0</v>
          </cell>
          <cell r="AB192">
            <v>1182.8395023075777</v>
          </cell>
          <cell r="AC192">
            <v>25.541801880104966</v>
          </cell>
          <cell r="AD192">
            <v>0</v>
          </cell>
          <cell r="AE192">
            <v>0</v>
          </cell>
          <cell r="AF192">
            <v>4177265.8960044337</v>
          </cell>
          <cell r="AG192">
            <v>4078948.840288871</v>
          </cell>
          <cell r="AH192">
            <v>0</v>
          </cell>
          <cell r="AI192">
            <v>79822.385966558999</v>
          </cell>
          <cell r="AJ192">
            <v>18494.669749003089</v>
          </cell>
          <cell r="AK192">
            <v>0</v>
          </cell>
          <cell r="AL192">
            <v>0</v>
          </cell>
          <cell r="AN192">
            <v>3497825.2818176826</v>
          </cell>
          <cell r="AO192">
            <v>3497825.2818176826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765.7763444577331</v>
          </cell>
          <cell r="AV192">
            <v>765.7763444577331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617551.85220877221</v>
          </cell>
          <cell r="BC192">
            <v>617551.85220877221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2723.7741273870947</v>
          </cell>
          <cell r="BJ192">
            <v>2723.7741273870947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4118866.6844982994</v>
          </cell>
          <cell r="BT192">
            <v>0</v>
          </cell>
        </row>
        <row r="193">
          <cell r="D193">
            <v>81134.790555153319</v>
          </cell>
          <cell r="E193">
            <v>81134.790555153319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730.88098157789852</v>
          </cell>
          <cell r="L193">
            <v>730.88098157789852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172365.74023729638</v>
          </cell>
          <cell r="S193">
            <v>126489.82599964243</v>
          </cell>
          <cell r="T193">
            <v>0</v>
          </cell>
          <cell r="U193">
            <v>27484.013842890228</v>
          </cell>
          <cell r="V193">
            <v>18391.900394763747</v>
          </cell>
          <cell r="W193">
            <v>0</v>
          </cell>
          <cell r="X193">
            <v>0</v>
          </cell>
          <cell r="Y193">
            <v>3456.6801494014016</v>
          </cell>
          <cell r="Z193">
            <v>2248.2988452137188</v>
          </cell>
          <cell r="AA193">
            <v>0</v>
          </cell>
          <cell r="AB193">
            <v>1182.8395023075777</v>
          </cell>
          <cell r="AC193">
            <v>25.541801880104966</v>
          </cell>
          <cell r="AD193">
            <v>0</v>
          </cell>
          <cell r="AE193">
            <v>0</v>
          </cell>
          <cell r="AF193">
            <v>257688.09192342902</v>
          </cell>
          <cell r="AG193">
            <v>210603.79638158737</v>
          </cell>
          <cell r="AH193">
            <v>0</v>
          </cell>
          <cell r="AI193">
            <v>28666.853345197807</v>
          </cell>
          <cell r="AJ193">
            <v>18417.442196643853</v>
          </cell>
          <cell r="AK193">
            <v>0</v>
          </cell>
          <cell r="AL193">
            <v>0</v>
          </cell>
          <cell r="AN193">
            <v>79308.426089082874</v>
          </cell>
          <cell r="AO193">
            <v>79308.426089082874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744.06480472729618</v>
          </cell>
          <cell r="AV193">
            <v>744.06480472729618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164291.49114278439</v>
          </cell>
          <cell r="BC193">
            <v>164291.49114278439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2723.7741273870947</v>
          </cell>
          <cell r="BJ193">
            <v>2723.7741273870947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247067.75616398166</v>
          </cell>
          <cell r="BT193">
            <v>0</v>
          </cell>
        </row>
        <row r="194">
          <cell r="D194">
            <v>78586.197777807582</v>
          </cell>
          <cell r="E194">
            <v>78586.197777807582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723.18943106424001</v>
          </cell>
          <cell r="L194">
            <v>723.18943106424001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162273.17207284173</v>
          </cell>
          <cell r="S194">
            <v>120440.28264811233</v>
          </cell>
          <cell r="T194">
            <v>0</v>
          </cell>
          <cell r="U194">
            <v>26775.139331664144</v>
          </cell>
          <cell r="V194">
            <v>15057.750093065268</v>
          </cell>
          <cell r="W194">
            <v>0</v>
          </cell>
          <cell r="X194">
            <v>0</v>
          </cell>
          <cell r="Y194">
            <v>3264.4036578457053</v>
          </cell>
          <cell r="Z194">
            <v>2102.817349271279</v>
          </cell>
          <cell r="AA194">
            <v>0</v>
          </cell>
          <cell r="AB194">
            <v>1161.5863085744263</v>
          </cell>
          <cell r="AC194">
            <v>0</v>
          </cell>
          <cell r="AD194">
            <v>0</v>
          </cell>
          <cell r="AE194">
            <v>0</v>
          </cell>
          <cell r="AF194">
            <v>244846.96293955928</v>
          </cell>
          <cell r="AG194">
            <v>201852.48720625544</v>
          </cell>
          <cell r="AH194">
            <v>0</v>
          </cell>
          <cell r="AI194">
            <v>27936.725640238572</v>
          </cell>
          <cell r="AJ194">
            <v>15057.750093065268</v>
          </cell>
          <cell r="AK194">
            <v>0</v>
          </cell>
          <cell r="AL194">
            <v>0</v>
          </cell>
          <cell r="AN194">
            <v>76608.705367770162</v>
          </cell>
          <cell r="AO194">
            <v>76608.705367770162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723.96250457936003</v>
          </cell>
          <cell r="AV194">
            <v>723.96250457936003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155288.45862888877</v>
          </cell>
          <cell r="BC194">
            <v>155288.45862888877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2586.4289735723664</v>
          </cell>
          <cell r="BJ194">
            <v>2586.4289735723664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235207.55547481065</v>
          </cell>
          <cell r="BT194" t="str">
            <v xml:space="preserve">Покупная электроэнергия на технологические нужды </v>
          </cell>
        </row>
        <row r="195">
          <cell r="D195">
            <v>2548.5927773457342</v>
          </cell>
          <cell r="E195">
            <v>2548.5927773457342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7.6915505136585107</v>
          </cell>
          <cell r="L195">
            <v>7.6915505136585107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10092.568164454662</v>
          </cell>
          <cell r="S195">
            <v>6049.5433515300992</v>
          </cell>
          <cell r="T195">
            <v>0</v>
          </cell>
          <cell r="U195">
            <v>708.874511226084</v>
          </cell>
          <cell r="V195">
            <v>3334.1503016984793</v>
          </cell>
          <cell r="W195">
            <v>0</v>
          </cell>
          <cell r="X195">
            <v>0</v>
          </cell>
          <cell r="Y195">
            <v>192.27649155569628</v>
          </cell>
          <cell r="Z195">
            <v>145.48149594243989</v>
          </cell>
          <cell r="AA195">
            <v>0</v>
          </cell>
          <cell r="AB195">
            <v>21.253193733151406</v>
          </cell>
          <cell r="AC195">
            <v>25.541801880104966</v>
          </cell>
          <cell r="AD195">
            <v>0</v>
          </cell>
          <cell r="AE195">
            <v>0</v>
          </cell>
          <cell r="AF195">
            <v>12841.12898386975</v>
          </cell>
          <cell r="AG195">
            <v>8751.3091753319313</v>
          </cell>
          <cell r="AH195">
            <v>0</v>
          </cell>
          <cell r="AI195">
            <v>730.12770495923542</v>
          </cell>
          <cell r="AJ195">
            <v>3359.6921035785845</v>
          </cell>
          <cell r="AK195">
            <v>0</v>
          </cell>
          <cell r="AL195">
            <v>0</v>
          </cell>
          <cell r="AN195">
            <v>2699.7207213127076</v>
          </cell>
          <cell r="AO195">
            <v>2699.7207213127076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20.102300147936187</v>
          </cell>
          <cell r="AV195">
            <v>20.102300147936187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9003.0325138956359</v>
          </cell>
          <cell r="BC195">
            <v>9003.0325138956359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137.34515381472812</v>
          </cell>
          <cell r="BJ195">
            <v>137.34515381472812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11860.200689171008</v>
          </cell>
          <cell r="BT195" t="str">
            <v>электроэнергия на хоз.нужды</v>
          </cell>
        </row>
        <row r="196"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T196">
            <v>0</v>
          </cell>
        </row>
        <row r="197"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T197">
            <v>0</v>
          </cell>
        </row>
        <row r="198">
          <cell r="D198">
            <v>3409193.7638282306</v>
          </cell>
          <cell r="E198">
            <v>3409193.7638282306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8.4262782494410775</v>
          </cell>
          <cell r="L198">
            <v>8.4262782494410775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376824.55897694046</v>
          </cell>
          <cell r="S198">
            <v>325591.79880321998</v>
          </cell>
          <cell r="T198">
            <v>0</v>
          </cell>
          <cell r="U198">
            <v>51155.532621361199</v>
          </cell>
          <cell r="V198">
            <v>77.227552359236711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3786026.7490834203</v>
          </cell>
          <cell r="AG198">
            <v>3734793.9889097</v>
          </cell>
          <cell r="AH198">
            <v>0</v>
          </cell>
          <cell r="AI198">
            <v>51155.532621361199</v>
          </cell>
          <cell r="AJ198">
            <v>77.227552359236711</v>
          </cell>
          <cell r="AK198">
            <v>0</v>
          </cell>
          <cell r="AL198">
            <v>0</v>
          </cell>
          <cell r="AN198">
            <v>3351980.3936162381</v>
          </cell>
          <cell r="AO198">
            <v>3351980.3936162381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21.711539730436925</v>
          </cell>
          <cell r="AV198">
            <v>21.711539730436925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387880.3815214783</v>
          </cell>
          <cell r="BC198">
            <v>387880.3815214783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3739882.4866774469</v>
          </cell>
          <cell r="BT198">
            <v>0</v>
          </cell>
        </row>
        <row r="199">
          <cell r="D199">
            <v>3402818.5324937198</v>
          </cell>
          <cell r="E199">
            <v>3402818.5324937198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376071.73759189167</v>
          </cell>
          <cell r="S199">
            <v>324992.88555102784</v>
          </cell>
          <cell r="T199">
            <v>0</v>
          </cell>
          <cell r="U199">
            <v>51078.852040863836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3778890.2700856114</v>
          </cell>
          <cell r="AG199">
            <v>3727811.4180447478</v>
          </cell>
          <cell r="AH199">
            <v>0</v>
          </cell>
          <cell r="AI199">
            <v>51078.852040863836</v>
          </cell>
          <cell r="AJ199">
            <v>0</v>
          </cell>
          <cell r="AK199">
            <v>0</v>
          </cell>
          <cell r="AL199">
            <v>0</v>
          </cell>
          <cell r="AN199">
            <v>3347465.6633137087</v>
          </cell>
          <cell r="AO199">
            <v>3347465.6633137087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387142.07264003658</v>
          </cell>
          <cell r="BC199">
            <v>387142.07264003658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3734607.7359537454</v>
          </cell>
          <cell r="BT199">
            <v>0</v>
          </cell>
        </row>
        <row r="200">
          <cell r="D200">
            <v>6375.2313345105595</v>
          </cell>
          <cell r="E200">
            <v>6375.2313345105595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8.4262782494410775</v>
          </cell>
          <cell r="L200">
            <v>8.4262782494410775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752.82138504876798</v>
          </cell>
          <cell r="S200">
            <v>598.91325219216776</v>
          </cell>
          <cell r="T200">
            <v>0</v>
          </cell>
          <cell r="U200">
            <v>76.680580497363536</v>
          </cell>
          <cell r="V200">
            <v>77.227552359236711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7136.4789978087683</v>
          </cell>
          <cell r="AG200">
            <v>6982.5708649521675</v>
          </cell>
          <cell r="AH200">
            <v>0</v>
          </cell>
          <cell r="AI200">
            <v>76.680580497363536</v>
          </cell>
          <cell r="AJ200">
            <v>77.227552359236711</v>
          </cell>
          <cell r="AK200">
            <v>0</v>
          </cell>
          <cell r="AL200">
            <v>0</v>
          </cell>
          <cell r="AN200">
            <v>4514.7303025295632</v>
          </cell>
          <cell r="AO200">
            <v>4514.7303025295632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21.711539730436925</v>
          </cell>
          <cell r="AV200">
            <v>21.711539730436925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738.30888144169603</v>
          </cell>
          <cell r="BC200">
            <v>738.30888144169603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5274.7507237016962</v>
          </cell>
          <cell r="BT200" t="str">
            <v>теплоснабжение на хоз.нужды</v>
          </cell>
        </row>
        <row r="201">
          <cell r="D201">
            <v>56961.943105473008</v>
          </cell>
          <cell r="E201">
            <v>56961.943105473008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76589.111892111061</v>
          </cell>
          <cell r="S201">
            <v>76589.111892111061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133551.05499758408</v>
          </cell>
          <cell r="AG201">
            <v>133551.05499758408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N201">
            <v>66536.462112361347</v>
          </cell>
          <cell r="AO201">
            <v>66536.462112361347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65379.979544509559</v>
          </cell>
          <cell r="BC201">
            <v>65379.979544509559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131916.44165687091</v>
          </cell>
          <cell r="BT201" t="str">
            <v>Покупка теплоносителя</v>
          </cell>
        </row>
        <row r="202">
          <cell r="D202">
            <v>1639.3953733438339</v>
          </cell>
          <cell r="E202">
            <v>1639.3953733438339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2.192257373289717</v>
          </cell>
          <cell r="L202">
            <v>2.192257373289717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10565.61010156773</v>
          </cell>
          <cell r="S202">
            <v>5705.03806693755</v>
          </cell>
          <cell r="T202">
            <v>0</v>
          </cell>
          <cell r="U202">
            <v>2429.2458663206635</v>
          </cell>
          <cell r="V202">
            <v>2431.3261683095166</v>
          </cell>
          <cell r="W202">
            <v>0</v>
          </cell>
          <cell r="X202">
            <v>0</v>
          </cell>
          <cell r="Y202">
            <v>58.306800000000003</v>
          </cell>
          <cell r="Z202">
            <v>57.526725415947105</v>
          </cell>
          <cell r="AA202">
            <v>0</v>
          </cell>
          <cell r="AB202">
            <v>0.78007458405289809</v>
          </cell>
          <cell r="AC202">
            <v>0</v>
          </cell>
          <cell r="AD202">
            <v>0</v>
          </cell>
          <cell r="AE202">
            <v>0</v>
          </cell>
          <cell r="AF202">
            <v>12265.504532284853</v>
          </cell>
          <cell r="AG202">
            <v>7404.1524230706218</v>
          </cell>
          <cell r="AH202">
            <v>0</v>
          </cell>
          <cell r="AI202">
            <v>2430.0259409047167</v>
          </cell>
          <cell r="AJ202">
            <v>2431.3261683095166</v>
          </cell>
          <cell r="AK202">
            <v>0</v>
          </cell>
          <cell r="AL202">
            <v>0</v>
          </cell>
          <cell r="AN202">
            <v>158.21096937571122</v>
          </cell>
          <cell r="AO202">
            <v>158.21096937571122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0.91577062428878553</v>
          </cell>
          <cell r="AV202">
            <v>0.91577062428878553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3402.959350080906</v>
          </cell>
          <cell r="BC202">
            <v>3402.959350080906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7.2996599999999994</v>
          </cell>
          <cell r="BJ202">
            <v>7.2996599999999994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3569.3857500809063</v>
          </cell>
          <cell r="BT202">
            <v>0</v>
          </cell>
        </row>
        <row r="203"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262.96474500000005</v>
          </cell>
          <cell r="S203">
            <v>262.96474500000005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42.226800000000004</v>
          </cell>
          <cell r="Z203">
            <v>41.446725415947107</v>
          </cell>
          <cell r="AA203">
            <v>0</v>
          </cell>
          <cell r="AB203">
            <v>0.78007458405289809</v>
          </cell>
          <cell r="AC203">
            <v>0</v>
          </cell>
          <cell r="AD203">
            <v>0</v>
          </cell>
          <cell r="AE203">
            <v>0</v>
          </cell>
          <cell r="AF203">
            <v>305.19154500000008</v>
          </cell>
          <cell r="AG203">
            <v>304.41147041594718</v>
          </cell>
          <cell r="AH203">
            <v>0</v>
          </cell>
          <cell r="AI203">
            <v>0.78007458405289809</v>
          </cell>
          <cell r="AJ203">
            <v>0</v>
          </cell>
          <cell r="AK203">
            <v>0</v>
          </cell>
          <cell r="AL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251.15874500000007</v>
          </cell>
          <cell r="BC203">
            <v>251.15874500000007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2.5833999999999997</v>
          </cell>
          <cell r="BJ203">
            <v>2.5833999999999997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253.74214500000008</v>
          </cell>
          <cell r="BT203" t="str">
            <v>Водный налог</v>
          </cell>
        </row>
        <row r="204">
          <cell r="D204">
            <v>231.71123153299561</v>
          </cell>
          <cell r="E204">
            <v>231.71123153299561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0.17676846700439344</v>
          </cell>
          <cell r="L204">
            <v>0.17676846700439344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25.506186914619349</v>
          </cell>
          <cell r="S204">
            <v>25.506186914619349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257.39418691461935</v>
          </cell>
          <cell r="AG204">
            <v>257.39418691461935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N204">
            <v>80.825793905999944</v>
          </cell>
          <cell r="AO204">
            <v>80.825793905999944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0.27056609400006149</v>
          </cell>
          <cell r="AV204">
            <v>0.27056609400006149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21.805546728654836</v>
          </cell>
          <cell r="BC204">
            <v>21.805546728654836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102.90190672865484</v>
          </cell>
          <cell r="BT204" t="str">
            <v>Плата за негативное воздействие на окружающую среду</v>
          </cell>
        </row>
        <row r="205">
          <cell r="D205">
            <v>32.389000000000003</v>
          </cell>
          <cell r="E205">
            <v>32.389000000000003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1.4910000000000001</v>
          </cell>
          <cell r="S205">
            <v>1.4910000000000001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33.880000000000003</v>
          </cell>
          <cell r="AG205">
            <v>33.880000000000003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N205">
            <v>27.851480000000002</v>
          </cell>
          <cell r="AO205">
            <v>27.851480000000002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0.18430000000000002</v>
          </cell>
          <cell r="AV205">
            <v>0.18430000000000002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17.74596</v>
          </cell>
          <cell r="BC205">
            <v>17.74596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0.69625999999999999</v>
          </cell>
          <cell r="BJ205">
            <v>0.69625999999999999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46.478000000000002</v>
          </cell>
          <cell r="BT205" t="str">
            <v>Транспортный налог</v>
          </cell>
        </row>
        <row r="206"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T206">
            <v>0</v>
          </cell>
        </row>
        <row r="207">
          <cell r="D207">
            <v>1375.2951418108382</v>
          </cell>
          <cell r="E207">
            <v>1375.2951418108382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2.0154889062853236</v>
          </cell>
          <cell r="L207">
            <v>2.0154889062853236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5458.1510910747111</v>
          </cell>
          <cell r="S207">
            <v>3738.9690564445309</v>
          </cell>
          <cell r="T207">
            <v>0</v>
          </cell>
          <cell r="U207">
            <v>846.37352323578534</v>
          </cell>
          <cell r="V207">
            <v>872.80851139439471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6835.4617217918349</v>
          </cell>
          <cell r="AG207">
            <v>5116.2796871616547</v>
          </cell>
          <cell r="AH207">
            <v>0</v>
          </cell>
          <cell r="AI207">
            <v>846.37352323578534</v>
          </cell>
          <cell r="AJ207">
            <v>872.80851139439471</v>
          </cell>
          <cell r="AK207">
            <v>0</v>
          </cell>
          <cell r="AL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T207" t="str">
            <v xml:space="preserve">Налог на имущество </v>
          </cell>
        </row>
        <row r="208"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4817.4970785783999</v>
          </cell>
          <cell r="S208">
            <v>1676.1070785784</v>
          </cell>
          <cell r="T208">
            <v>0</v>
          </cell>
          <cell r="U208">
            <v>1582.8723430848784</v>
          </cell>
          <cell r="V208">
            <v>1558.5176569151217</v>
          </cell>
          <cell r="W208">
            <v>0</v>
          </cell>
          <cell r="X208">
            <v>0</v>
          </cell>
          <cell r="Y208">
            <v>16.079999999999998</v>
          </cell>
          <cell r="Z208">
            <v>16.079999999999998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4833.5770785783998</v>
          </cell>
          <cell r="AG208">
            <v>1692.1870785783999</v>
          </cell>
          <cell r="AH208">
            <v>0</v>
          </cell>
          <cell r="AI208">
            <v>1582.8723430848784</v>
          </cell>
          <cell r="AJ208">
            <v>1558.5176569151217</v>
          </cell>
          <cell r="AK208">
            <v>0</v>
          </cell>
          <cell r="AL208">
            <v>0</v>
          </cell>
          <cell r="AN208">
            <v>49.533695469711269</v>
          </cell>
          <cell r="AO208">
            <v>49.533695469711269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0.46090453028872397</v>
          </cell>
          <cell r="AV208">
            <v>0.46090453028872397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3112.2490983522512</v>
          </cell>
          <cell r="BC208">
            <v>3112.2490983522512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4.0199999999999996</v>
          </cell>
          <cell r="BJ208">
            <v>4.0199999999999996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3166.2636983522511</v>
          </cell>
          <cell r="BT208" t="str">
            <v>Прочие налоги и сборы</v>
          </cell>
        </row>
        <row r="209">
          <cell r="D209">
            <v>69484.285340190472</v>
          </cell>
          <cell r="E209">
            <v>69484.285340190472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113.7593619986652</v>
          </cell>
          <cell r="L209">
            <v>113.7593619986652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76312.154305408607</v>
          </cell>
          <cell r="S209">
            <v>45580.237502450669</v>
          </cell>
          <cell r="T209">
            <v>0</v>
          </cell>
          <cell r="U209">
            <v>19461.275202472592</v>
          </cell>
          <cell r="V209">
            <v>11270.641600485338</v>
          </cell>
          <cell r="W209">
            <v>0</v>
          </cell>
          <cell r="X209">
            <v>0</v>
          </cell>
          <cell r="Y209">
            <v>1135.6172641942494</v>
          </cell>
          <cell r="Z209">
            <v>914.88468820245828</v>
          </cell>
          <cell r="AA209">
            <v>0</v>
          </cell>
          <cell r="AB209">
            <v>118.11184437059228</v>
          </cell>
          <cell r="AC209">
            <v>102.62073162119884</v>
          </cell>
          <cell r="AD209">
            <v>0</v>
          </cell>
          <cell r="AE209">
            <v>0</v>
          </cell>
          <cell r="AF209">
            <v>147045.81627179196</v>
          </cell>
          <cell r="AG209">
            <v>116093.1668928423</v>
          </cell>
          <cell r="AH209">
            <v>0</v>
          </cell>
          <cell r="AI209">
            <v>19579.387046843181</v>
          </cell>
          <cell r="AJ209">
            <v>11373.262332106537</v>
          </cell>
          <cell r="AK209">
            <v>0</v>
          </cell>
          <cell r="AL209">
            <v>0</v>
          </cell>
          <cell r="AN209">
            <v>49461.748876434795</v>
          </cell>
          <cell r="AO209">
            <v>49461.748876434795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271.95930872081931</v>
          </cell>
          <cell r="AV209">
            <v>271.95930872081931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82867.190567949714</v>
          </cell>
          <cell r="BC209">
            <v>82867.190567949714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641.56507203188994</v>
          </cell>
          <cell r="BJ209">
            <v>641.56507203188994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133242.46382513721</v>
          </cell>
          <cell r="BT209">
            <v>0</v>
          </cell>
        </row>
        <row r="210">
          <cell r="D210">
            <v>245.42603944483099</v>
          </cell>
          <cell r="E210">
            <v>245.42603944483099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0.33667241957574884</v>
          </cell>
          <cell r="L210">
            <v>0.33667241957574884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245.76271186440675</v>
          </cell>
          <cell r="AG210">
            <v>245.76271186440675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N210">
            <v>188.74302231863948</v>
          </cell>
          <cell r="AO210">
            <v>188.74302231863948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1.1636181337318525</v>
          </cell>
          <cell r="AV210">
            <v>1.1636181337318525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189.90664045237133</v>
          </cell>
          <cell r="BT210" t="str">
            <v>Аудиторские услуги</v>
          </cell>
        </row>
        <row r="211">
          <cell r="D211">
            <v>14201.35328291614</v>
          </cell>
          <cell r="E211">
            <v>14201.35328291614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18.650717083858154</v>
          </cell>
          <cell r="L211">
            <v>18.650717083858154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14220.003999999997</v>
          </cell>
          <cell r="AG211">
            <v>14220.003999999997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N211">
            <v>5046.0574019688811</v>
          </cell>
          <cell r="AO211">
            <v>5046.0574019688811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18.663598031118084</v>
          </cell>
          <cell r="AV211">
            <v>18.663598031118084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5064.7209999999995</v>
          </cell>
          <cell r="BT211" t="str">
            <v>Юридические услуги</v>
          </cell>
        </row>
        <row r="212">
          <cell r="D212">
            <v>122.03784066584237</v>
          </cell>
          <cell r="E212">
            <v>122.03784066584237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0.16215933415762207</v>
          </cell>
          <cell r="L212">
            <v>0.16215933415762207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215.99999999999994</v>
          </cell>
          <cell r="S212">
            <v>149.77593917845363</v>
          </cell>
          <cell r="T212">
            <v>0</v>
          </cell>
          <cell r="U212">
            <v>32.652865914346236</v>
          </cell>
          <cell r="V212">
            <v>33.571194907200102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338.19999999999993</v>
          </cell>
          <cell r="AG212">
            <v>271.97593917845359</v>
          </cell>
          <cell r="AH212">
            <v>0</v>
          </cell>
          <cell r="AI212">
            <v>32.652865914346236</v>
          </cell>
          <cell r="AJ212">
            <v>33.571194907200102</v>
          </cell>
          <cell r="AK212">
            <v>0</v>
          </cell>
          <cell r="AL212">
            <v>0</v>
          </cell>
          <cell r="AN212">
            <v>459.22276516508634</v>
          </cell>
          <cell r="AO212">
            <v>459.22276516508634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4.2256648349136263</v>
          </cell>
          <cell r="AV212">
            <v>4.2256648349136263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54</v>
          </cell>
          <cell r="BC212">
            <v>54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517.44842999999992</v>
          </cell>
          <cell r="BT212" t="str">
            <v>Информационно-консультационные услуги</v>
          </cell>
        </row>
        <row r="213">
          <cell r="D213">
            <v>2897.4532112358011</v>
          </cell>
          <cell r="E213">
            <v>2897.4532112358011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1.3039794907632185</v>
          </cell>
          <cell r="L213">
            <v>1.3039794907632185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12.1016764664204</v>
          </cell>
          <cell r="Z213">
            <v>9.1564495560617178</v>
          </cell>
          <cell r="AA213">
            <v>0</v>
          </cell>
          <cell r="AB213">
            <v>1.3376532531656351</v>
          </cell>
          <cell r="AC213">
            <v>1.6075736571930466</v>
          </cell>
          <cell r="AD213">
            <v>0</v>
          </cell>
          <cell r="AE213">
            <v>0</v>
          </cell>
          <cell r="AF213">
            <v>2910.8588671929847</v>
          </cell>
          <cell r="AG213">
            <v>2907.9136402826261</v>
          </cell>
          <cell r="AH213">
            <v>0</v>
          </cell>
          <cell r="AI213">
            <v>1.3376532531656351</v>
          </cell>
          <cell r="AJ213">
            <v>1.6075736571930466</v>
          </cell>
          <cell r="AK213">
            <v>0</v>
          </cell>
          <cell r="AL213">
            <v>0</v>
          </cell>
          <cell r="AN213">
            <v>2469.5993119365953</v>
          </cell>
          <cell r="AO213">
            <v>2469.5993119365953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4.0996368819920832</v>
          </cell>
          <cell r="AV213">
            <v>4.0996368819920832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3.2830039474922397</v>
          </cell>
          <cell r="BJ213">
            <v>3.2830039474922397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2476.9819527660793</v>
          </cell>
          <cell r="BT213">
            <v>0</v>
          </cell>
        </row>
        <row r="214">
          <cell r="D214">
            <v>918.83230596493956</v>
          </cell>
          <cell r="E214">
            <v>918.83230596493956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1.0346677385509666</v>
          </cell>
          <cell r="L214">
            <v>1.0346677385509666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438.78719000000001</v>
          </cell>
          <cell r="S214">
            <v>209.85533078019432</v>
          </cell>
          <cell r="T214">
            <v>0</v>
          </cell>
          <cell r="U214">
            <v>114.61559584580195</v>
          </cell>
          <cell r="V214">
            <v>114.31626337400374</v>
          </cell>
          <cell r="W214">
            <v>0</v>
          </cell>
          <cell r="X214">
            <v>0</v>
          </cell>
          <cell r="Y214">
            <v>5.7610799999999998</v>
          </cell>
          <cell r="Z214">
            <v>4.3589860094846404</v>
          </cell>
          <cell r="AA214">
            <v>0</v>
          </cell>
          <cell r="AB214">
            <v>0.63679833328307134</v>
          </cell>
          <cell r="AC214">
            <v>0.76529565723228843</v>
          </cell>
          <cell r="AD214">
            <v>0</v>
          </cell>
          <cell r="AE214">
            <v>0</v>
          </cell>
          <cell r="AF214">
            <v>1364.4152437034907</v>
          </cell>
          <cell r="AG214">
            <v>1134.0812904931695</v>
          </cell>
          <cell r="AH214">
            <v>0</v>
          </cell>
          <cell r="AI214">
            <v>115.25239417908502</v>
          </cell>
          <cell r="AJ214">
            <v>115.08155903123603</v>
          </cell>
          <cell r="AK214">
            <v>0</v>
          </cell>
          <cell r="AL214">
            <v>0</v>
          </cell>
          <cell r="AN214">
            <v>753.58286824261859</v>
          </cell>
          <cell r="AO214">
            <v>753.58286824261859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5.2870010979722668</v>
          </cell>
          <cell r="AV214">
            <v>5.2870010979722668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627.09592999999995</v>
          </cell>
          <cell r="BC214">
            <v>627.09592999999995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1.82422</v>
          </cell>
          <cell r="BJ214">
            <v>1.82422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1387.7900193405908</v>
          </cell>
          <cell r="BT214" t="str">
            <v>Содержание помещений и территории</v>
          </cell>
        </row>
        <row r="215">
          <cell r="D215">
            <v>57.745043331507546</v>
          </cell>
          <cell r="E215">
            <v>57.745043331507546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8.845666849245809E-2</v>
          </cell>
          <cell r="L215">
            <v>8.845666849245809E-2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120.16813333333336</v>
          </cell>
          <cell r="S215">
            <v>70.539376178535349</v>
          </cell>
          <cell r="T215">
            <v>0</v>
          </cell>
          <cell r="U215">
            <v>24.069618250039692</v>
          </cell>
          <cell r="V215">
            <v>25.559138904758317</v>
          </cell>
          <cell r="W215">
            <v>0</v>
          </cell>
          <cell r="X215">
            <v>0</v>
          </cell>
          <cell r="Y215">
            <v>12</v>
          </cell>
          <cell r="Z215">
            <v>11.778318626828584</v>
          </cell>
          <cell r="AA215">
            <v>0</v>
          </cell>
          <cell r="AB215">
            <v>0.22168137317141662</v>
          </cell>
          <cell r="AC215">
            <v>0</v>
          </cell>
          <cell r="AD215">
            <v>0</v>
          </cell>
          <cell r="AE215">
            <v>0</v>
          </cell>
          <cell r="AF215">
            <v>190.00163333333336</v>
          </cell>
          <cell r="AG215">
            <v>140.15119480536396</v>
          </cell>
          <cell r="AH215">
            <v>0</v>
          </cell>
          <cell r="AI215">
            <v>24.29129962321111</v>
          </cell>
          <cell r="AJ215">
            <v>25.559138904758317</v>
          </cell>
          <cell r="AK215">
            <v>0</v>
          </cell>
          <cell r="AL215">
            <v>0</v>
          </cell>
          <cell r="AN215">
            <v>271.93779572984459</v>
          </cell>
          <cell r="AO215">
            <v>271.93779572984459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0.41651837335605446</v>
          </cell>
          <cell r="AV215">
            <v>0.41651837335605446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242.52264927539625</v>
          </cell>
          <cell r="BC215">
            <v>242.52264927539625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3.0173566214030871</v>
          </cell>
          <cell r="BJ215">
            <v>3.0173566214030871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517.89431999999999</v>
          </cell>
          <cell r="BT215" t="str">
            <v>хозинвентарь</v>
          </cell>
        </row>
        <row r="216">
          <cell r="D216">
            <v>2453.3953483707533</v>
          </cell>
          <cell r="E216">
            <v>2453.3953483707533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3.2046516292470768</v>
          </cell>
          <cell r="L216">
            <v>3.2046516292470768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1411.4119999999998</v>
          </cell>
          <cell r="S216">
            <v>974.71856627963064</v>
          </cell>
          <cell r="T216">
            <v>0</v>
          </cell>
          <cell r="U216">
            <v>215.10521572575999</v>
          </cell>
          <cell r="V216">
            <v>221.58821799460941</v>
          </cell>
          <cell r="W216">
            <v>0</v>
          </cell>
          <cell r="X216">
            <v>0</v>
          </cell>
          <cell r="Y216">
            <v>67.36</v>
          </cell>
          <cell r="Z216">
            <v>50.966363528867042</v>
          </cell>
          <cell r="AA216">
            <v>0</v>
          </cell>
          <cell r="AB216">
            <v>7.4456066796412621</v>
          </cell>
          <cell r="AC216">
            <v>8.94802979149169</v>
          </cell>
          <cell r="AD216">
            <v>0</v>
          </cell>
          <cell r="AE216">
            <v>0</v>
          </cell>
          <cell r="AF216">
            <v>3935.3720000000003</v>
          </cell>
          <cell r="AG216">
            <v>3482.284929808498</v>
          </cell>
          <cell r="AH216">
            <v>0</v>
          </cell>
          <cell r="AI216">
            <v>222.55082240540125</v>
          </cell>
          <cell r="AJ216">
            <v>230.53624778610109</v>
          </cell>
          <cell r="AK216">
            <v>0</v>
          </cell>
          <cell r="AL216">
            <v>0</v>
          </cell>
          <cell r="AN216">
            <v>1918.2982350906964</v>
          </cell>
          <cell r="AO216">
            <v>1918.2982350906964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12.659734909303648</v>
          </cell>
          <cell r="AV216">
            <v>12.659734909303648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994.21378000000004</v>
          </cell>
          <cell r="BC216">
            <v>994.21378000000004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56.850880000000004</v>
          </cell>
          <cell r="BJ216">
            <v>56.850880000000004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2982.0226299999999</v>
          </cell>
          <cell r="BT216" t="str">
            <v>Услуги связи</v>
          </cell>
        </row>
        <row r="217">
          <cell r="D217">
            <v>7959.2665185605792</v>
          </cell>
          <cell r="E217">
            <v>7959.2665185605792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14.499356015691738</v>
          </cell>
          <cell r="L217">
            <v>14.499356015691738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14452.35895218983</v>
          </cell>
          <cell r="S217">
            <v>2254.5795104098797</v>
          </cell>
          <cell r="T217">
            <v>0</v>
          </cell>
          <cell r="U217">
            <v>10605.041424291085</v>
          </cell>
          <cell r="V217">
            <v>1592.7380174888663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22426.124826766099</v>
          </cell>
          <cell r="AG217">
            <v>10228.345384986151</v>
          </cell>
          <cell r="AH217">
            <v>0</v>
          </cell>
          <cell r="AI217">
            <v>10605.041424291085</v>
          </cell>
          <cell r="AJ217">
            <v>1592.7380174888663</v>
          </cell>
          <cell r="AK217">
            <v>0</v>
          </cell>
          <cell r="AL217">
            <v>0</v>
          </cell>
          <cell r="AN217">
            <v>7744.3392009388381</v>
          </cell>
          <cell r="AO217">
            <v>7744.3392009388381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55.82048906116291</v>
          </cell>
          <cell r="AV217">
            <v>55.82048906116291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14361.254968047457</v>
          </cell>
          <cell r="BC217">
            <v>14361.254968047457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22161.414658047459</v>
          </cell>
          <cell r="BT217" t="str">
            <v>Охрана и безопасность</v>
          </cell>
        </row>
        <row r="218">
          <cell r="D218">
            <v>8638.7414013363759</v>
          </cell>
          <cell r="E218">
            <v>8638.7414013363759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49.909747153878371</v>
          </cell>
          <cell r="L218">
            <v>49.909747153878371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8366.4762127899576</v>
          </cell>
          <cell r="S218">
            <v>3871.4952131934474</v>
          </cell>
          <cell r="T218">
            <v>0</v>
          </cell>
          <cell r="U218">
            <v>1900.1458114056488</v>
          </cell>
          <cell r="V218">
            <v>2594.8351881908607</v>
          </cell>
          <cell r="W218">
            <v>0</v>
          </cell>
          <cell r="X218">
            <v>0</v>
          </cell>
          <cell r="Y218">
            <v>244.60549058000001</v>
          </cell>
          <cell r="Z218">
            <v>213.47937989451285</v>
          </cell>
          <cell r="AA218">
            <v>0</v>
          </cell>
          <cell r="AB218">
            <v>31.126110685487166</v>
          </cell>
          <cell r="AC218">
            <v>0</v>
          </cell>
          <cell r="AD218">
            <v>0</v>
          </cell>
          <cell r="AE218">
            <v>0</v>
          </cell>
          <cell r="AF218">
            <v>17299.732851860212</v>
          </cell>
          <cell r="AG218">
            <v>12773.625741578215</v>
          </cell>
          <cell r="AH218">
            <v>0</v>
          </cell>
          <cell r="AI218">
            <v>1931.271922091136</v>
          </cell>
          <cell r="AJ218">
            <v>2594.8351881908607</v>
          </cell>
          <cell r="AK218">
            <v>0</v>
          </cell>
          <cell r="AL218">
            <v>0</v>
          </cell>
          <cell r="AN218">
            <v>9893.0362799066206</v>
          </cell>
          <cell r="AO218">
            <v>9893.0362799066206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43.121007231724654</v>
          </cell>
          <cell r="AV218">
            <v>43.121007231724654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6072.6615553433194</v>
          </cell>
          <cell r="BC218">
            <v>6072.6615553433194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160.46276953457382</v>
          </cell>
          <cell r="BJ218">
            <v>160.46276953457382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16169.281612016239</v>
          </cell>
          <cell r="BT218" t="str">
            <v>Охрана труда</v>
          </cell>
        </row>
        <row r="219">
          <cell r="D219">
            <v>3553.253925087914</v>
          </cell>
          <cell r="E219">
            <v>3553.253925087914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19.217862512080618</v>
          </cell>
          <cell r="L219">
            <v>19.217862512080618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2619.6156124638001</v>
          </cell>
          <cell r="S219">
            <v>1460.2283985361578</v>
          </cell>
          <cell r="T219">
            <v>0</v>
          </cell>
          <cell r="U219">
            <v>580.75915463563217</v>
          </cell>
          <cell r="V219">
            <v>578.62805929200999</v>
          </cell>
          <cell r="W219">
            <v>0</v>
          </cell>
          <cell r="X219">
            <v>0</v>
          </cell>
          <cell r="Y219">
            <v>145.43162000000004</v>
          </cell>
          <cell r="Z219">
            <v>129.9300816164932</v>
          </cell>
          <cell r="AA219">
            <v>0</v>
          </cell>
          <cell r="AB219">
            <v>15.50153838350683</v>
          </cell>
          <cell r="AC219">
            <v>0</v>
          </cell>
          <cell r="AD219">
            <v>0</v>
          </cell>
          <cell r="AE219">
            <v>0</v>
          </cell>
          <cell r="AF219">
            <v>6337.5190200637944</v>
          </cell>
          <cell r="AG219">
            <v>5162.6302677526455</v>
          </cell>
          <cell r="AH219">
            <v>0</v>
          </cell>
          <cell r="AI219">
            <v>596.26069301913901</v>
          </cell>
          <cell r="AJ219">
            <v>578.62805929200999</v>
          </cell>
          <cell r="AK219">
            <v>0</v>
          </cell>
          <cell r="AL219">
            <v>0</v>
          </cell>
          <cell r="AN219">
            <v>3552.7943133218801</v>
          </cell>
          <cell r="AO219">
            <v>3552.7943133218801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19.217862512080618</v>
          </cell>
          <cell r="AV219">
            <v>19.217862512080618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2619.6156124638001</v>
          </cell>
          <cell r="BC219">
            <v>2619.6156124638001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145.43162000000001</v>
          </cell>
          <cell r="BJ219">
            <v>145.43162000000001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6337.0594082977614</v>
          </cell>
          <cell r="BT219">
            <v>0</v>
          </cell>
        </row>
        <row r="220">
          <cell r="D220">
            <v>659.13435514678156</v>
          </cell>
          <cell r="E220">
            <v>659.13435514678156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0.86564485321849316</v>
          </cell>
          <cell r="L220">
            <v>0.86564485321849316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368.4</v>
          </cell>
          <cell r="S220">
            <v>260.87536798873884</v>
          </cell>
          <cell r="T220">
            <v>0</v>
          </cell>
          <cell r="U220">
            <v>53.169292741524046</v>
          </cell>
          <cell r="V220">
            <v>54.355339269737122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1028.4000000000001</v>
          </cell>
          <cell r="AG220">
            <v>920.87536798873884</v>
          </cell>
          <cell r="AH220">
            <v>0</v>
          </cell>
          <cell r="AI220">
            <v>53.169292741524046</v>
          </cell>
          <cell r="AJ220">
            <v>54.355339269737122</v>
          </cell>
          <cell r="AK220">
            <v>0</v>
          </cell>
          <cell r="AL220">
            <v>0</v>
          </cell>
          <cell r="AN220">
            <v>444.31330930247731</v>
          </cell>
          <cell r="AO220">
            <v>444.31330930247731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2.7630106975226991</v>
          </cell>
          <cell r="AV220">
            <v>2.7630106975226991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299.08999999999997</v>
          </cell>
          <cell r="BC220">
            <v>299.08999999999997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746.16632000000004</v>
          </cell>
          <cell r="BT220" t="str">
            <v>Обслуживание оргтехники</v>
          </cell>
        </row>
        <row r="221">
          <cell r="D221">
            <v>5333.305092656793</v>
          </cell>
          <cell r="E221">
            <v>5333.305092656793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7.2433141228671225</v>
          </cell>
          <cell r="L221">
            <v>7.2433141228671225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1462.6220000000003</v>
          </cell>
          <cell r="S221">
            <v>1084.824279157639</v>
          </cell>
          <cell r="T221">
            <v>0</v>
          </cell>
          <cell r="U221">
            <v>193.60162269005264</v>
          </cell>
          <cell r="V221">
            <v>184.19609815230856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6803.1704067796609</v>
          </cell>
          <cell r="AG221">
            <v>6425.3726859373</v>
          </cell>
          <cell r="AH221">
            <v>0</v>
          </cell>
          <cell r="AI221">
            <v>193.60162269005264</v>
          </cell>
          <cell r="AJ221">
            <v>184.19609815230856</v>
          </cell>
          <cell r="AK221">
            <v>0</v>
          </cell>
          <cell r="AL221">
            <v>0</v>
          </cell>
          <cell r="AN221">
            <v>3736.3095353020126</v>
          </cell>
          <cell r="AO221">
            <v>3736.3095353020126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27.794346392902725</v>
          </cell>
          <cell r="AV221">
            <v>27.794346392902725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489.37335999999999</v>
          </cell>
          <cell r="BC221">
            <v>489.37335999999999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4253.4772416949154</v>
          </cell>
          <cell r="BT221" t="str">
            <v>Расходы на программное обеспечение</v>
          </cell>
        </row>
        <row r="222">
          <cell r="D222">
            <v>3358.3667388063732</v>
          </cell>
          <cell r="E222">
            <v>3358.3667388063732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4.8332611936267416</v>
          </cell>
          <cell r="L222">
            <v>4.8332611936267416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403.20000000000005</v>
          </cell>
          <cell r="S222">
            <v>257.28013422506274</v>
          </cell>
          <cell r="T222">
            <v>0</v>
          </cell>
          <cell r="U222">
            <v>73.350454553313554</v>
          </cell>
          <cell r="V222">
            <v>72.56941122162371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3766.3999999999996</v>
          </cell>
          <cell r="AG222">
            <v>3620.4801342250626</v>
          </cell>
          <cell r="AH222">
            <v>0</v>
          </cell>
          <cell r="AI222">
            <v>73.350454553313554</v>
          </cell>
          <cell r="AJ222">
            <v>72.56941122162371</v>
          </cell>
          <cell r="AK222">
            <v>0</v>
          </cell>
          <cell r="AL222">
            <v>0</v>
          </cell>
          <cell r="AN222">
            <v>2398.4843750824671</v>
          </cell>
          <cell r="AO222">
            <v>2398.4843750824671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16.950814917533247</v>
          </cell>
          <cell r="AV222">
            <v>16.950814917533247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152.71082000000001</v>
          </cell>
          <cell r="BC222">
            <v>152.71082000000001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2568.1460100000004</v>
          </cell>
          <cell r="BT222" t="str">
            <v>Командировочные расходы</v>
          </cell>
        </row>
        <row r="223">
          <cell r="D223">
            <v>199.73352883399835</v>
          </cell>
          <cell r="E223">
            <v>199.73352883399835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0.2623111660016807</v>
          </cell>
          <cell r="L223">
            <v>0.2623111660016807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199.99584000000004</v>
          </cell>
          <cell r="AG223">
            <v>199.99584000000004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N223">
            <v>151.48254300287391</v>
          </cell>
          <cell r="AO223">
            <v>151.48254300287391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1.0092969971261185</v>
          </cell>
          <cell r="AV223">
            <v>1.0092969971261185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89.564599999999999</v>
          </cell>
          <cell r="BC223">
            <v>89.564599999999999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3.4017400000000002</v>
          </cell>
          <cell r="BJ223">
            <v>3.4017400000000002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245.45818</v>
          </cell>
          <cell r="BT223" t="str">
            <v>Представительские расходы</v>
          </cell>
        </row>
        <row r="224">
          <cell r="D224">
            <v>4682.8370932007119</v>
          </cell>
          <cell r="E224">
            <v>4682.8370932007119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6.2801887992891361</v>
          </cell>
          <cell r="L224">
            <v>6.2801887992891361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224.59770799999998</v>
          </cell>
          <cell r="S224">
            <v>180.44176246084515</v>
          </cell>
          <cell r="T224">
            <v>0</v>
          </cell>
          <cell r="U224">
            <v>22.661560413701785</v>
          </cell>
          <cell r="V224">
            <v>21.494385125453054</v>
          </cell>
          <cell r="W224">
            <v>0</v>
          </cell>
          <cell r="X224">
            <v>0</v>
          </cell>
          <cell r="Y224">
            <v>8.7272400000000001</v>
          </cell>
          <cell r="Z224">
            <v>8.5660177877336245</v>
          </cell>
          <cell r="AA224">
            <v>0</v>
          </cell>
          <cell r="AB224">
            <v>0.16122221226637617</v>
          </cell>
          <cell r="AC224">
            <v>0</v>
          </cell>
          <cell r="AD224">
            <v>0</v>
          </cell>
          <cell r="AE224">
            <v>0</v>
          </cell>
          <cell r="AF224">
            <v>4922.4422300000015</v>
          </cell>
          <cell r="AG224">
            <v>4878.1250622485795</v>
          </cell>
          <cell r="AH224">
            <v>0</v>
          </cell>
          <cell r="AI224">
            <v>22.822782625968163</v>
          </cell>
          <cell r="AJ224">
            <v>21.494385125453054</v>
          </cell>
          <cell r="AK224">
            <v>0</v>
          </cell>
          <cell r="AL224">
            <v>0</v>
          </cell>
          <cell r="AN224">
            <v>3342.20024361781</v>
          </cell>
          <cell r="AO224">
            <v>3342.20024361781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22.220018382189902</v>
          </cell>
          <cell r="AV224">
            <v>22.220018382189902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241.65563999999998</v>
          </cell>
          <cell r="BC224">
            <v>241.65563999999998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2.18181</v>
          </cell>
          <cell r="BJ224">
            <v>2.18181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3608.2577120000001</v>
          </cell>
          <cell r="BT224" t="str">
            <v xml:space="preserve">канцелярские, (в т.ч. бумага, бланки учета и отчетности) </v>
          </cell>
        </row>
        <row r="225">
          <cell r="D225">
            <v>970.08918018446684</v>
          </cell>
          <cell r="E225">
            <v>970.08918018446684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1.2939977816347124</v>
          </cell>
          <cell r="L225">
            <v>1.2939977816347124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3.6008710000000002</v>
          </cell>
          <cell r="S225">
            <v>2.5037998128720811</v>
          </cell>
          <cell r="T225">
            <v>0</v>
          </cell>
          <cell r="U225">
            <v>0.55859687915897283</v>
          </cell>
          <cell r="V225">
            <v>0.53847430796894635</v>
          </cell>
          <cell r="W225">
            <v>0</v>
          </cell>
          <cell r="X225">
            <v>0</v>
          </cell>
          <cell r="Y225">
            <v>11.486503499999998</v>
          </cell>
          <cell r="Z225">
            <v>8.6909933648545667</v>
          </cell>
          <cell r="AA225">
            <v>0</v>
          </cell>
          <cell r="AB225">
            <v>1.2696553917060975</v>
          </cell>
          <cell r="AC225">
            <v>1.5258547434393344</v>
          </cell>
          <cell r="AD225">
            <v>0</v>
          </cell>
          <cell r="AE225">
            <v>0</v>
          </cell>
          <cell r="AF225">
            <v>986.47055246610159</v>
          </cell>
          <cell r="AG225">
            <v>982.57797114382822</v>
          </cell>
          <cell r="AH225">
            <v>0</v>
          </cell>
          <cell r="AI225">
            <v>1.8282522708650704</v>
          </cell>
          <cell r="AJ225">
            <v>2.0643290514082806</v>
          </cell>
          <cell r="AK225">
            <v>0</v>
          </cell>
          <cell r="AL225">
            <v>0</v>
          </cell>
          <cell r="AN225">
            <v>292.96387288268801</v>
          </cell>
          <cell r="AO225">
            <v>292.96387288268801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0.66627169391986407</v>
          </cell>
          <cell r="AV225">
            <v>0.66627169391986407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66.424222999999998</v>
          </cell>
          <cell r="BC225">
            <v>66.424222999999998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3.16</v>
          </cell>
          <cell r="BJ225">
            <v>3.16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363.21436757660786</v>
          </cell>
          <cell r="BT225" t="str">
            <v>Почтовые расходы, литература, подписка</v>
          </cell>
        </row>
        <row r="226">
          <cell r="D226">
            <v>1637.3303758098634</v>
          </cell>
          <cell r="E226">
            <v>1637.3303758098634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2.0386586901364758</v>
          </cell>
          <cell r="L226">
            <v>2.0386586901364758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974.69514749999996</v>
          </cell>
          <cell r="S226">
            <v>649.42493933239359</v>
          </cell>
          <cell r="T226">
            <v>0</v>
          </cell>
          <cell r="U226">
            <v>168.48947775704391</v>
          </cell>
          <cell r="V226">
            <v>156.78073041056248</v>
          </cell>
          <cell r="W226">
            <v>0</v>
          </cell>
          <cell r="X226">
            <v>0</v>
          </cell>
          <cell r="Y226">
            <v>97.764476899999991</v>
          </cell>
          <cell r="Z226">
            <v>96.551796658237407</v>
          </cell>
          <cell r="AA226">
            <v>0</v>
          </cell>
          <cell r="AB226">
            <v>1.2126802417625884</v>
          </cell>
          <cell r="AC226">
            <v>0</v>
          </cell>
          <cell r="AD226">
            <v>0</v>
          </cell>
          <cell r="AE226">
            <v>0</v>
          </cell>
          <cell r="AF226">
            <v>2711.8286588999999</v>
          </cell>
          <cell r="AG226">
            <v>2385.3457704906309</v>
          </cell>
          <cell r="AH226">
            <v>0</v>
          </cell>
          <cell r="AI226">
            <v>169.70215799880651</v>
          </cell>
          <cell r="AJ226">
            <v>156.78073041056248</v>
          </cell>
          <cell r="AK226">
            <v>0</v>
          </cell>
          <cell r="AL226">
            <v>0</v>
          </cell>
          <cell r="AN226">
            <v>716.92784527800643</v>
          </cell>
          <cell r="AO226">
            <v>716.92784527800643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6.3409247219935212</v>
          </cell>
          <cell r="AV226">
            <v>6.3409247219935212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498.84996000000001</v>
          </cell>
          <cell r="BC226">
            <v>498.84996000000001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1222.1187299999999</v>
          </cell>
          <cell r="BT226" t="str">
            <v>Подготовка и переподготовка кадров</v>
          </cell>
        </row>
        <row r="227">
          <cell r="D227">
            <v>944.57048399999985</v>
          </cell>
          <cell r="E227">
            <v>944.57048399999985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121.33799999999997</v>
          </cell>
          <cell r="S227">
            <v>84.136633833496319</v>
          </cell>
          <cell r="T227">
            <v>0</v>
          </cell>
          <cell r="U227">
            <v>18.342747427383998</v>
          </cell>
          <cell r="V227">
            <v>18.858618739119656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1065.9084839999998</v>
          </cell>
          <cell r="AG227">
            <v>1028.7071178334961</v>
          </cell>
          <cell r="AH227">
            <v>0</v>
          </cell>
          <cell r="AI227">
            <v>18.342747427383998</v>
          </cell>
          <cell r="AJ227">
            <v>18.858618739119656</v>
          </cell>
          <cell r="AK227">
            <v>0</v>
          </cell>
          <cell r="AL227">
            <v>0</v>
          </cell>
          <cell r="AN227">
            <v>1110.4128679999999</v>
          </cell>
          <cell r="AO227">
            <v>1110.4128679999999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7.8873300000000004</v>
          </cell>
          <cell r="AV227">
            <v>7.8873300000000004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118.53450000000001</v>
          </cell>
          <cell r="BC227">
            <v>118.53450000000001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1236.8346979999999</v>
          </cell>
          <cell r="BT227" t="str">
            <v xml:space="preserve">Проездные билеты, вахтовый проезд </v>
          </cell>
        </row>
        <row r="228"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N228">
            <v>113.71413</v>
          </cell>
          <cell r="AO228">
            <v>113.71413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1.1127300000000002</v>
          </cell>
          <cell r="AV228">
            <v>1.1127300000000002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202.18200999999999</v>
          </cell>
          <cell r="BC228">
            <v>202.18200999999999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317.00887</v>
          </cell>
          <cell r="BT228" t="str">
            <v>Реклама, маркетинг, PR-деятельность</v>
          </cell>
        </row>
        <row r="229"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T229">
            <v>0</v>
          </cell>
        </row>
        <row r="230">
          <cell r="D230">
            <v>12770.7</v>
          </cell>
          <cell r="E230">
            <v>12770.7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46609.238524795481</v>
          </cell>
          <cell r="S230">
            <v>34787.615160918816</v>
          </cell>
          <cell r="T230">
            <v>0</v>
          </cell>
          <cell r="U230">
            <v>5840.5747994311068</v>
          </cell>
          <cell r="V230">
            <v>5981.0485644455539</v>
          </cell>
          <cell r="W230">
            <v>0</v>
          </cell>
          <cell r="X230">
            <v>0</v>
          </cell>
          <cell r="Y230">
            <v>593.29769962782893</v>
          </cell>
          <cell r="Z230">
            <v>448.90478384905731</v>
          </cell>
          <cell r="AA230">
            <v>0</v>
          </cell>
          <cell r="AB230">
            <v>65.579888886056409</v>
          </cell>
          <cell r="AC230">
            <v>78.8130268927153</v>
          </cell>
          <cell r="AD230">
            <v>0</v>
          </cell>
          <cell r="AE230">
            <v>0</v>
          </cell>
          <cell r="AF230">
            <v>59973.236224423308</v>
          </cell>
          <cell r="AG230">
            <v>48007.219944767879</v>
          </cell>
          <cell r="AH230">
            <v>0</v>
          </cell>
          <cell r="AI230">
            <v>5906.1546883171632</v>
          </cell>
          <cell r="AJ230">
            <v>6059.8615913382691</v>
          </cell>
          <cell r="AK230">
            <v>0</v>
          </cell>
          <cell r="AL230">
            <v>0</v>
          </cell>
          <cell r="AN230">
            <v>7758.5707299999995</v>
          </cell>
          <cell r="AO230">
            <v>7758.5707299999995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36.065449999999998</v>
          </cell>
          <cell r="AV230">
            <v>36.065449999999998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47552.427372283542</v>
          </cell>
          <cell r="BC230">
            <v>47552.427372283542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316.14913192842084</v>
          </cell>
          <cell r="BJ230">
            <v>316.14913192842084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55663.212684211961</v>
          </cell>
          <cell r="BT230">
            <v>0</v>
          </cell>
        </row>
        <row r="231">
          <cell r="D231">
            <v>978.82687876933346</v>
          </cell>
          <cell r="E231">
            <v>978.82687876933346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1.173121230666532</v>
          </cell>
          <cell r="L231">
            <v>1.173121230666532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980</v>
          </cell>
          <cell r="AG231">
            <v>980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N231">
            <v>449.99120482043395</v>
          </cell>
          <cell r="AO231">
            <v>449.99120482043395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2.9612451795660903</v>
          </cell>
          <cell r="AV231">
            <v>2.9612451795660903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247.47896</v>
          </cell>
          <cell r="BC231">
            <v>247.47896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9.5685199999999995</v>
          </cell>
          <cell r="BJ231">
            <v>9.5685199999999995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709.99993000000006</v>
          </cell>
          <cell r="BT231" t="str">
            <v>Членские взносы (взносы в компенсационный фонд) в СРО</v>
          </cell>
        </row>
        <row r="232"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T232">
            <v>0</v>
          </cell>
        </row>
        <row r="233"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T233">
            <v>0</v>
          </cell>
        </row>
        <row r="234">
          <cell r="D234">
            <v>21.98863304127201</v>
          </cell>
          <cell r="E234">
            <v>21.98863304127201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1.1366958727988589E-2</v>
          </cell>
          <cell r="L234">
            <v>1.1366958727988589E-2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770</v>
          </cell>
          <cell r="S234">
            <v>505.60448998086281</v>
          </cell>
          <cell r="T234">
            <v>0</v>
          </cell>
          <cell r="U234">
            <v>133.74160044739037</v>
          </cell>
          <cell r="V234">
            <v>130.65390957174679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792</v>
          </cell>
          <cell r="AG234">
            <v>527.60448998086281</v>
          </cell>
          <cell r="AH234">
            <v>0</v>
          </cell>
          <cell r="AI234">
            <v>133.74160044739037</v>
          </cell>
          <cell r="AJ234">
            <v>130.65390957174679</v>
          </cell>
          <cell r="AK234">
            <v>0</v>
          </cell>
          <cell r="AL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T234" t="str">
            <v>Регистрация имущества</v>
          </cell>
        </row>
        <row r="235"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T235">
            <v>0</v>
          </cell>
        </row>
        <row r="236"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T236">
            <v>0</v>
          </cell>
        </row>
        <row r="237">
          <cell r="D237">
            <v>433.15198791411899</v>
          </cell>
          <cell r="E237">
            <v>433.15198791411899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0.56708966828095142</v>
          </cell>
          <cell r="L237">
            <v>0.56708966828095142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369.2595657999999</v>
          </cell>
          <cell r="S237">
            <v>236.56699871980274</v>
          </cell>
          <cell r="T237">
            <v>0</v>
          </cell>
          <cell r="U237">
            <v>65.154518699231758</v>
          </cell>
          <cell r="V237">
            <v>67.538048380965435</v>
          </cell>
          <cell r="W237">
            <v>0</v>
          </cell>
          <cell r="X237">
            <v>0</v>
          </cell>
          <cell r="Y237">
            <v>82.513097120000012</v>
          </cell>
          <cell r="Z237">
            <v>62.431598926820563</v>
          </cell>
          <cell r="AA237">
            <v>0</v>
          </cell>
          <cell r="AB237">
            <v>9.1205473140522599</v>
          </cell>
          <cell r="AC237">
            <v>10.960950879127186</v>
          </cell>
          <cell r="AD237">
            <v>0</v>
          </cell>
          <cell r="AE237">
            <v>0</v>
          </cell>
          <cell r="AF237">
            <v>885.49174050239981</v>
          </cell>
          <cell r="AG237">
            <v>732.71767522902337</v>
          </cell>
          <cell r="AH237">
            <v>0</v>
          </cell>
          <cell r="AI237">
            <v>74.275066013284018</v>
          </cell>
          <cell r="AJ237">
            <v>78.498999260092631</v>
          </cell>
          <cell r="AK237">
            <v>0</v>
          </cell>
          <cell r="AL237">
            <v>0</v>
          </cell>
          <cell r="AN237">
            <v>201.56133784821003</v>
          </cell>
          <cell r="AO237">
            <v>201.56133784821003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0.73060118278995734</v>
          </cell>
          <cell r="AV237">
            <v>0.73060118278995734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10557.150240000001</v>
          </cell>
          <cell r="BC237">
            <v>10557.150240000001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81.665639999999996</v>
          </cell>
          <cell r="BJ237">
            <v>81.665639999999996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10841.107819031</v>
          </cell>
          <cell r="BT237">
            <v>0</v>
          </cell>
        </row>
        <row r="238"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10454.174570000001</v>
          </cell>
          <cell r="BC238">
            <v>10454.174570000001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10454.174570000001</v>
          </cell>
          <cell r="BT238" t="str">
            <v>расходы по СМР, МК</v>
          </cell>
        </row>
        <row r="239"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T239">
            <v>0</v>
          </cell>
        </row>
        <row r="240">
          <cell r="D240">
            <v>83.340276746142905</v>
          </cell>
          <cell r="E240">
            <v>83.340276746142905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0.10945125385709573</v>
          </cell>
          <cell r="L240">
            <v>0.10945125385709573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148.74225999999999</v>
          </cell>
          <cell r="S240">
            <v>94.590139258887007</v>
          </cell>
          <cell r="T240">
            <v>0</v>
          </cell>
          <cell r="U240">
            <v>26.784801445604078</v>
          </cell>
          <cell r="V240">
            <v>27.367319295508906</v>
          </cell>
          <cell r="W240">
            <v>0</v>
          </cell>
          <cell r="X240">
            <v>0</v>
          </cell>
          <cell r="Y240">
            <v>81.66564000000001</v>
          </cell>
          <cell r="Z240">
            <v>61.790390380902409</v>
          </cell>
          <cell r="AA240">
            <v>0</v>
          </cell>
          <cell r="AB240">
            <v>9.0268740303025332</v>
          </cell>
          <cell r="AC240">
            <v>10.848375588795063</v>
          </cell>
          <cell r="AD240">
            <v>0</v>
          </cell>
          <cell r="AE240">
            <v>0</v>
          </cell>
          <cell r="AF240">
            <v>313.85762799999998</v>
          </cell>
          <cell r="AG240">
            <v>239.83025763978941</v>
          </cell>
          <cell r="AH240">
            <v>0</v>
          </cell>
          <cell r="AI240">
            <v>35.811675475906611</v>
          </cell>
          <cell r="AJ240">
            <v>38.215694884303971</v>
          </cell>
          <cell r="AK240">
            <v>0</v>
          </cell>
          <cell r="AL240">
            <v>0</v>
          </cell>
          <cell r="AN240">
            <v>81.534115878976678</v>
          </cell>
          <cell r="AO240">
            <v>81.534115878976678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0.57754612102333625</v>
          </cell>
          <cell r="AV240">
            <v>0.57754612102333625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46.499369999999999</v>
          </cell>
          <cell r="BC240">
            <v>46.499369999999999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81.665639999999996</v>
          </cell>
          <cell r="BJ240">
            <v>81.665639999999996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210.27667200000002</v>
          </cell>
          <cell r="BT240" t="str">
            <v xml:space="preserve"> гидрометео услуги</v>
          </cell>
        </row>
        <row r="241"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T241">
            <v>0</v>
          </cell>
        </row>
        <row r="242"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T242">
            <v>0</v>
          </cell>
        </row>
        <row r="243">
          <cell r="D243">
            <v>349.81171116797611</v>
          </cell>
          <cell r="E243">
            <v>349.81171116797611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0.45763841442385572</v>
          </cell>
          <cell r="L243">
            <v>0.45763841442385572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220.51730579999992</v>
          </cell>
          <cell r="S243">
            <v>141.97685946091573</v>
          </cell>
          <cell r="T243">
            <v>0</v>
          </cell>
          <cell r="U243">
            <v>38.369717253627684</v>
          </cell>
          <cell r="V243">
            <v>40.170729085456529</v>
          </cell>
          <cell r="W243">
            <v>0</v>
          </cell>
          <cell r="X243">
            <v>0</v>
          </cell>
          <cell r="Y243">
            <v>0.84745712000000006</v>
          </cell>
          <cell r="Z243">
            <v>0.6412085459181518</v>
          </cell>
          <cell r="AA243">
            <v>0</v>
          </cell>
          <cell r="AB243">
            <v>9.3673283749726055E-2</v>
          </cell>
          <cell r="AC243">
            <v>0.11257529033212216</v>
          </cell>
          <cell r="AD243">
            <v>0</v>
          </cell>
          <cell r="AE243">
            <v>0</v>
          </cell>
          <cell r="AF243">
            <v>571.63411250239983</v>
          </cell>
          <cell r="AG243">
            <v>492.88741758923391</v>
          </cell>
          <cell r="AH243">
            <v>0</v>
          </cell>
          <cell r="AI243">
            <v>38.463390537377407</v>
          </cell>
          <cell r="AJ243">
            <v>40.283304375788653</v>
          </cell>
          <cell r="AK243">
            <v>0</v>
          </cell>
          <cell r="AL243">
            <v>0</v>
          </cell>
          <cell r="AN243">
            <v>116.26498828673139</v>
          </cell>
          <cell r="AO243">
            <v>116.26498828673139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0.12036874426859895</v>
          </cell>
          <cell r="AV243">
            <v>0.12036874426859895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56.222299999999997</v>
          </cell>
          <cell r="BC243">
            <v>56.222299999999997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172.607657031</v>
          </cell>
          <cell r="BT243" t="str">
            <v>типографские услуги</v>
          </cell>
        </row>
        <row r="244"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T244">
            <v>0</v>
          </cell>
        </row>
        <row r="245"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N245">
            <v>3.7622336825019778</v>
          </cell>
          <cell r="AO245">
            <v>3.7622336825019778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3.2686317498022206E-2</v>
          </cell>
          <cell r="AV245">
            <v>3.2686317498022206E-2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0.254</v>
          </cell>
          <cell r="BC245">
            <v>0.254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4.0489199999999999</v>
          </cell>
          <cell r="BT245" t="str">
            <v>прочие</v>
          </cell>
        </row>
        <row r="246"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T246">
            <v>0</v>
          </cell>
        </row>
        <row r="247"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T247">
            <v>0</v>
          </cell>
        </row>
        <row r="248"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T248">
            <v>0</v>
          </cell>
        </row>
        <row r="249"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T249">
            <v>0</v>
          </cell>
        </row>
        <row r="250"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T250">
            <v>0</v>
          </cell>
        </row>
        <row r="251"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T251">
            <v>0</v>
          </cell>
        </row>
        <row r="252"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T252">
            <v>0</v>
          </cell>
        </row>
        <row r="253"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T253">
            <v>0</v>
          </cell>
        </row>
        <row r="254"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T254">
            <v>0</v>
          </cell>
        </row>
        <row r="255"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T255">
            <v>0</v>
          </cell>
        </row>
        <row r="256"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T256">
            <v>0</v>
          </cell>
        </row>
        <row r="257"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T257">
            <v>0</v>
          </cell>
        </row>
        <row r="258"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T258">
            <v>0</v>
          </cell>
        </row>
        <row r="259"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T259">
            <v>0</v>
          </cell>
        </row>
        <row r="260"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T260">
            <v>0</v>
          </cell>
        </row>
        <row r="261"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T261">
            <v>0</v>
          </cell>
        </row>
        <row r="262"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T262">
            <v>0</v>
          </cell>
        </row>
        <row r="263"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T263">
            <v>0</v>
          </cell>
        </row>
        <row r="264"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T264">
            <v>0</v>
          </cell>
        </row>
        <row r="265"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T265">
            <v>0</v>
          </cell>
        </row>
        <row r="266">
          <cell r="D266">
            <v>5500997.9094482493</v>
          </cell>
          <cell r="E266">
            <v>5408083.8033276489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92914.106120600351</v>
          </cell>
          <cell r="K266">
            <v>6463.9273371108484</v>
          </cell>
          <cell r="L266">
            <v>6463.9273371108484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1470249.8930182355</v>
          </cell>
          <cell r="S266">
            <v>987379.93801067665</v>
          </cell>
          <cell r="T266">
            <v>0</v>
          </cell>
          <cell r="U266">
            <v>222356.95062791189</v>
          </cell>
          <cell r="V266">
            <v>217173.0510425469</v>
          </cell>
          <cell r="W266">
            <v>0</v>
          </cell>
          <cell r="X266">
            <v>43339.953337099811</v>
          </cell>
          <cell r="Y266">
            <v>25926.838929353038</v>
          </cell>
          <cell r="Z266">
            <v>22694.19678469851</v>
          </cell>
          <cell r="AA266">
            <v>0</v>
          </cell>
          <cell r="AB266">
            <v>2550.0214993665336</v>
          </cell>
          <cell r="AC266">
            <v>682.62064528799681</v>
          </cell>
          <cell r="AD266">
            <v>0</v>
          </cell>
          <cell r="AE266">
            <v>0</v>
          </cell>
          <cell r="AF266">
            <v>7003638.568732948</v>
          </cell>
          <cell r="AG266">
            <v>6424621.8654601341</v>
          </cell>
          <cell r="AH266">
            <v>0</v>
          </cell>
          <cell r="AI266">
            <v>224906.97212727845</v>
          </cell>
          <cell r="AJ266">
            <v>217855.67168783487</v>
          </cell>
          <cell r="AK266">
            <v>0</v>
          </cell>
          <cell r="AL266">
            <v>136254.05945770018</v>
          </cell>
          <cell r="AN266">
            <v>5333572.4635295039</v>
          </cell>
          <cell r="AO266">
            <v>5333572.4635295039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9860.0933749117703</v>
          </cell>
          <cell r="AV266">
            <v>9860.0933749117703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1353508.8333772121</v>
          </cell>
          <cell r="BC266">
            <v>1353508.8333772121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23244.373975098162</v>
          </cell>
          <cell r="BJ266">
            <v>23244.373975098162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6720185.764256726</v>
          </cell>
          <cell r="BT266">
            <v>0</v>
          </cell>
        </row>
        <row r="267"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T267">
            <v>0</v>
          </cell>
        </row>
        <row r="268"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T268">
            <v>0</v>
          </cell>
        </row>
        <row r="269">
          <cell r="D269">
            <v>5408083.8033276489</v>
          </cell>
          <cell r="E269">
            <v>5408083.8033276489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6463.9273371108484</v>
          </cell>
          <cell r="L269">
            <v>6463.9273371108484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987379.93801067665</v>
          </cell>
          <cell r="S269">
            <v>987379.93801067665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22694.19678469851</v>
          </cell>
          <cell r="Z269">
            <v>22694.19678469851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6424621.865460135</v>
          </cell>
          <cell r="AG269">
            <v>6424621.865460135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N269">
            <v>5244042.2026043199</v>
          </cell>
          <cell r="AO269">
            <v>5244042.2026043199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9700.8078749117703</v>
          </cell>
          <cell r="AV269">
            <v>9700.8078749117703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1006380.8239917355</v>
          </cell>
          <cell r="BC269">
            <v>1006380.8239917355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20272.814607964527</v>
          </cell>
          <cell r="BJ269">
            <v>20272.814607964527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6280396.6490789317</v>
          </cell>
          <cell r="BT269">
            <v>0</v>
          </cell>
        </row>
        <row r="270"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439530.00167045882</v>
          </cell>
          <cell r="S270">
            <v>0</v>
          </cell>
          <cell r="T270">
            <v>0</v>
          </cell>
          <cell r="U270">
            <v>222356.95062791189</v>
          </cell>
          <cell r="V270">
            <v>217173.0510425469</v>
          </cell>
          <cell r="W270">
            <v>0</v>
          </cell>
          <cell r="X270">
            <v>0</v>
          </cell>
          <cell r="Y270">
            <v>3232.6421446545305</v>
          </cell>
          <cell r="Z270">
            <v>0</v>
          </cell>
          <cell r="AA270">
            <v>0</v>
          </cell>
          <cell r="AB270">
            <v>2550.0214993665336</v>
          </cell>
          <cell r="AC270">
            <v>682.62064528799681</v>
          </cell>
          <cell r="AD270">
            <v>0</v>
          </cell>
          <cell r="AE270">
            <v>0</v>
          </cell>
          <cell r="AF270">
            <v>442762.64381511335</v>
          </cell>
          <cell r="AG270">
            <v>0</v>
          </cell>
          <cell r="AH270">
            <v>0</v>
          </cell>
          <cell r="AI270">
            <v>224906.97212727842</v>
          </cell>
          <cell r="AJ270">
            <v>217855.6716878349</v>
          </cell>
          <cell r="AK270">
            <v>0</v>
          </cell>
          <cell r="AL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331901.29680547654</v>
          </cell>
          <cell r="BC270">
            <v>331901.29680547654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2971.5593671336346</v>
          </cell>
          <cell r="BJ270">
            <v>2971.5593671336346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334872.85617261019</v>
          </cell>
          <cell r="BT270">
            <v>0</v>
          </cell>
        </row>
        <row r="271"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T271">
            <v>0</v>
          </cell>
        </row>
        <row r="272">
          <cell r="D272">
            <v>92914.106120600351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92914.106120600351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43339.953337099811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43339.953337099811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136254.05945770018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136254.05945770018</v>
          </cell>
          <cell r="AN272">
            <v>89530.260925183684</v>
          </cell>
          <cell r="AO272">
            <v>89530.260925183684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159.28549999999996</v>
          </cell>
          <cell r="AV272">
            <v>159.28549999999996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15226.712580000003</v>
          </cell>
          <cell r="BC272">
            <v>15226.712580000003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104916.25900518369</v>
          </cell>
          <cell r="BT272">
            <v>0</v>
          </cell>
        </row>
        <row r="273">
          <cell r="D273">
            <v>-67242.851829601452</v>
          </cell>
          <cell r="E273">
            <v>-69910.201350085437</v>
          </cell>
          <cell r="F273">
            <v>2667.3495204839996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859.18431936547222</v>
          </cell>
          <cell r="L273">
            <v>859.18431936547222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319713.804232514</v>
          </cell>
          <cell r="S273">
            <v>-58257.122064484865</v>
          </cell>
          <cell r="T273">
            <v>892.24296846171728</v>
          </cell>
          <cell r="U273">
            <v>175449.6696367985</v>
          </cell>
          <cell r="V273">
            <v>-21822.041922546894</v>
          </cell>
          <cell r="W273">
            <v>43527.13029999999</v>
          </cell>
          <cell r="X273">
            <v>179923.92531428573</v>
          </cell>
          <cell r="Y273">
            <v>3976.5340480139275</v>
          </cell>
          <cell r="Z273">
            <v>-3564.6207883697971</v>
          </cell>
          <cell r="AA273">
            <v>0</v>
          </cell>
          <cell r="AB273">
            <v>4251.4436487208986</v>
          </cell>
          <cell r="AC273">
            <v>3289.7111876628223</v>
          </cell>
          <cell r="AD273">
            <v>0</v>
          </cell>
          <cell r="AE273">
            <v>0</v>
          </cell>
          <cell r="AF273">
            <v>257306.6707702931</v>
          </cell>
          <cell r="AG273">
            <v>-130872.75988357328</v>
          </cell>
          <cell r="AH273">
            <v>3559.5924889457169</v>
          </cell>
          <cell r="AI273">
            <v>179701.11328551942</v>
          </cell>
          <cell r="AJ273">
            <v>-18532.330734884046</v>
          </cell>
          <cell r="AK273">
            <v>43527.13029999999</v>
          </cell>
          <cell r="AL273">
            <v>179923.92531428573</v>
          </cell>
          <cell r="AN273">
            <v>298977.59081703704</v>
          </cell>
          <cell r="AO273">
            <v>298977.59081703704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-3086.5077644995572</v>
          </cell>
          <cell r="AV273">
            <v>-3086.5077644995572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272029.86128741829</v>
          </cell>
          <cell r="BC273">
            <v>272029.86128741829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7045.1645451666918</v>
          </cell>
          <cell r="BJ273">
            <v>7045.1645451666918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574966.10888512235</v>
          </cell>
          <cell r="BT273">
            <v>0</v>
          </cell>
        </row>
        <row r="274"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T274">
            <v>0</v>
          </cell>
        </row>
        <row r="275"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T275">
            <v>0</v>
          </cell>
        </row>
        <row r="276"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N276">
            <v>276439.87584753707</v>
          </cell>
          <cell r="AO276">
            <v>276439.87584753707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-2927.2222644995572</v>
          </cell>
          <cell r="AV276">
            <v>-2927.2222644995572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-69032.581555266865</v>
          </cell>
          <cell r="BC276">
            <v>-69032.581555266865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-602.10212606032655</v>
          </cell>
          <cell r="BJ276">
            <v>-602.10212606032655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203877.96990171031</v>
          </cell>
          <cell r="BT276">
            <v>0</v>
          </cell>
        </row>
        <row r="277"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253920.94210506172</v>
          </cell>
          <cell r="BC277">
            <v>253920.94210506172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7647.2666712270211</v>
          </cell>
          <cell r="BJ277">
            <v>7647.2666712270211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261568.20877628875</v>
          </cell>
          <cell r="BT277">
            <v>0</v>
          </cell>
        </row>
        <row r="278"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N278">
            <v>17826.510679999999</v>
          </cell>
          <cell r="AO278">
            <v>17826.510679999999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74063.90208</v>
          </cell>
          <cell r="BC278">
            <v>74063.90208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91890.412760000007</v>
          </cell>
          <cell r="BT278">
            <v>0</v>
          </cell>
        </row>
        <row r="279"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N279">
            <v>4711.2042894998012</v>
          </cell>
          <cell r="AO279">
            <v>4711.2042894998012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-159.28549999999996</v>
          </cell>
          <cell r="AV279">
            <v>-159.28549999999996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13077.598657623679</v>
          </cell>
          <cell r="BC279">
            <v>13077.598657623679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17629.517447123479</v>
          </cell>
          <cell r="BT279">
            <v>0</v>
          </cell>
        </row>
        <row r="280">
          <cell r="D280">
            <v>265549.60074925522</v>
          </cell>
          <cell r="E280">
            <v>265549.60074925522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33216.796049068085</v>
          </cell>
          <cell r="S280">
            <v>32502.566330098118</v>
          </cell>
          <cell r="T280">
            <v>0</v>
          </cell>
          <cell r="U280">
            <v>479.00473081798702</v>
          </cell>
          <cell r="V280">
            <v>235.22498815198509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298766.39679832326</v>
          </cell>
          <cell r="AG280">
            <v>298052.16707935336</v>
          </cell>
          <cell r="AH280">
            <v>0</v>
          </cell>
          <cell r="AI280">
            <v>479.00473081798702</v>
          </cell>
          <cell r="AJ280">
            <v>235.22498815198509</v>
          </cell>
          <cell r="AK280">
            <v>0</v>
          </cell>
          <cell r="AL280">
            <v>0</v>
          </cell>
          <cell r="AN280">
            <v>215400.93425697397</v>
          </cell>
          <cell r="AO280">
            <v>215400.93425697397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125.40863941432532</v>
          </cell>
          <cell r="AV280">
            <v>125.40863941432532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34793.385705329376</v>
          </cell>
          <cell r="BC280">
            <v>34793.385705329376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533.86542913406868</v>
          </cell>
          <cell r="BJ280">
            <v>533.86542913406868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250853.59403085176</v>
          </cell>
          <cell r="BT280">
            <v>0</v>
          </cell>
        </row>
        <row r="281"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N281">
            <v>1859.353547335694</v>
          </cell>
          <cell r="AO281">
            <v>1859.353547335694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677.98748266430584</v>
          </cell>
          <cell r="BC281">
            <v>677.98748266430584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2537.3410299999996</v>
          </cell>
          <cell r="BT281" t="str">
            <v>Проценты к получению</v>
          </cell>
        </row>
        <row r="282"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T282">
            <v>0</v>
          </cell>
        </row>
        <row r="283"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T283">
            <v>0</v>
          </cell>
        </row>
        <row r="284"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N284">
            <v>38.827120000000001</v>
          </cell>
          <cell r="AO284">
            <v>38.827120000000001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38.827120000000001</v>
          </cell>
          <cell r="BT284" t="str">
            <v>Реализация ОС и ТМЦ</v>
          </cell>
        </row>
        <row r="285"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N285">
            <v>12313.580238988317</v>
          </cell>
          <cell r="AO285">
            <v>12313.580238988317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1.3866246656182604</v>
          </cell>
          <cell r="AV285">
            <v>1.3866246656182604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1509.6694538261745</v>
          </cell>
          <cell r="BC285">
            <v>1509.6694538261745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162.5030481131104</v>
          </cell>
          <cell r="BJ285">
            <v>162.5030481131104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13987.139365593221</v>
          </cell>
          <cell r="BT285" t="str">
            <v>Прибыль прошлых лет, выявленная в отчетном периоде</v>
          </cell>
        </row>
        <row r="286">
          <cell r="D286">
            <v>265549.60074925522</v>
          </cell>
          <cell r="E286">
            <v>265549.60074925522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33216.796049068085</v>
          </cell>
          <cell r="S286">
            <v>32502.566330098118</v>
          </cell>
          <cell r="T286">
            <v>0</v>
          </cell>
          <cell r="U286">
            <v>479.00473081798702</v>
          </cell>
          <cell r="V286">
            <v>235.22498815198509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298766.39679832326</v>
          </cell>
          <cell r="AG286">
            <v>298052.16707935336</v>
          </cell>
          <cell r="AH286">
            <v>0</v>
          </cell>
          <cell r="AI286">
            <v>479.00473081798702</v>
          </cell>
          <cell r="AJ286">
            <v>235.22498815198509</v>
          </cell>
          <cell r="AK286">
            <v>0</v>
          </cell>
          <cell r="AL286">
            <v>0</v>
          </cell>
          <cell r="AN286">
            <v>201189.17335064994</v>
          </cell>
          <cell r="AO286">
            <v>201189.17335064994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124.02201474870706</v>
          </cell>
          <cell r="AV286">
            <v>124.02201474870706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32605.728768838893</v>
          </cell>
          <cell r="BC286">
            <v>32605.728768838893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371.36238102095825</v>
          </cell>
          <cell r="BJ286">
            <v>371.36238102095825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234290.28651525851</v>
          </cell>
          <cell r="BT286">
            <v>0</v>
          </cell>
        </row>
        <row r="287">
          <cell r="D287">
            <v>172082</v>
          </cell>
          <cell r="E287">
            <v>172082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172082</v>
          </cell>
          <cell r="AG287">
            <v>172082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T287" t="str">
            <v>Резерв по сомнительным долгам</v>
          </cell>
        </row>
        <row r="288"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T288">
            <v>0</v>
          </cell>
        </row>
        <row r="289"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N289">
            <v>8.5067252751637934</v>
          </cell>
          <cell r="AO289">
            <v>8.5067252751637934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7.6624724836208524E-2</v>
          </cell>
          <cell r="AV289">
            <v>7.6624724836208524E-2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8.5833500000000011</v>
          </cell>
          <cell r="BT289" t="str">
            <v>Доходы по безвозмездно полученному имуществу</v>
          </cell>
        </row>
        <row r="290"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N290">
            <v>1546.11409</v>
          </cell>
          <cell r="AO290">
            <v>1546.11409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709.98174999999981</v>
          </cell>
          <cell r="BC290">
            <v>709.98174999999981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2256.09584</v>
          </cell>
          <cell r="BT290" t="str">
            <v xml:space="preserve">Доходы в виде излишков ТМЦ, выявленных инвентаризацией </v>
          </cell>
        </row>
        <row r="291"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T291" t="str">
            <v>Доходы, связанные с ликвидацией ОС</v>
          </cell>
        </row>
        <row r="292"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N292">
            <v>2204.6027199999999</v>
          </cell>
          <cell r="AO292">
            <v>2204.6027199999999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1003.0064</v>
          </cell>
          <cell r="BC292">
            <v>1003.0064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3207.6091200000001</v>
          </cell>
          <cell r="BT292" t="str">
            <v xml:space="preserve">Штрафы, пени, неустойки  </v>
          </cell>
        </row>
        <row r="293">
          <cell r="D293">
            <v>93467.600749255202</v>
          </cell>
          <cell r="E293">
            <v>93467.600749255202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33216.796049068085</v>
          </cell>
          <cell r="S293">
            <v>32502.566330098118</v>
          </cell>
          <cell r="T293">
            <v>0</v>
          </cell>
          <cell r="U293">
            <v>479.00473081798702</v>
          </cell>
          <cell r="V293">
            <v>235.22498815198509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126684.39679832329</v>
          </cell>
          <cell r="AG293">
            <v>125970.16707935333</v>
          </cell>
          <cell r="AH293">
            <v>0</v>
          </cell>
          <cell r="AI293">
            <v>479.00473081798702</v>
          </cell>
          <cell r="AJ293">
            <v>235.22498815198509</v>
          </cell>
          <cell r="AK293">
            <v>0</v>
          </cell>
          <cell r="AL293">
            <v>0</v>
          </cell>
          <cell r="AN293">
            <v>197429.94981537477</v>
          </cell>
          <cell r="AO293">
            <v>197429.94981537477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123.94539002387086</v>
          </cell>
          <cell r="AV293">
            <v>123.94539002387086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30892.740618838892</v>
          </cell>
          <cell r="BC293">
            <v>30892.740618838892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371.36238102095825</v>
          </cell>
          <cell r="BJ293">
            <v>371.36238102095825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228817.99820525851</v>
          </cell>
          <cell r="BT293">
            <v>0</v>
          </cell>
        </row>
        <row r="294">
          <cell r="D294">
            <v>7385.3599799999993</v>
          </cell>
          <cell r="E294">
            <v>7385.3599799999993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1833</v>
          </cell>
          <cell r="S294">
            <v>1118.7702810300279</v>
          </cell>
          <cell r="T294">
            <v>0</v>
          </cell>
          <cell r="U294">
            <v>479.00473081798702</v>
          </cell>
          <cell r="V294">
            <v>235.22498815198509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9218.3599799999993</v>
          </cell>
          <cell r="AG294">
            <v>8504.1302610300263</v>
          </cell>
          <cell r="AH294">
            <v>0</v>
          </cell>
          <cell r="AI294">
            <v>479.00473081798702</v>
          </cell>
          <cell r="AJ294">
            <v>235.22498815198509</v>
          </cell>
          <cell r="AK294">
            <v>0</v>
          </cell>
          <cell r="AL294">
            <v>0</v>
          </cell>
          <cell r="AN294">
            <v>9084.1418062220819</v>
          </cell>
          <cell r="AO294">
            <v>9084.1418062220819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55.252549422154964</v>
          </cell>
          <cell r="AV294">
            <v>55.252549422154964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4766.3060624353493</v>
          </cell>
          <cell r="BC294">
            <v>4766.3060624353493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165.54644192041272</v>
          </cell>
          <cell r="BJ294">
            <v>165.54644192041272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14071.246859999999</v>
          </cell>
          <cell r="BT294" t="str">
            <v>Госпошлина</v>
          </cell>
        </row>
        <row r="295">
          <cell r="D295">
            <v>19900.040769255203</v>
          </cell>
          <cell r="E295">
            <v>19900.040769255203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31383.796049068089</v>
          </cell>
          <cell r="S295">
            <v>31383.796049068089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51283.836818323296</v>
          </cell>
          <cell r="AG295">
            <v>51283.836818323296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N295">
            <v>12578.18891149004</v>
          </cell>
          <cell r="AO295">
            <v>12578.18891149004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14083.523965658362</v>
          </cell>
          <cell r="BC295">
            <v>14083.523965658362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26661.712877148402</v>
          </cell>
          <cell r="BT295" t="str">
            <v>Возмещение затрат за установление приборов учета</v>
          </cell>
        </row>
        <row r="296"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N296">
            <v>7540.7098433123474</v>
          </cell>
          <cell r="AO296">
            <v>7540.7098433123474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67.923295759938881</v>
          </cell>
          <cell r="AV296">
            <v>67.923295759938881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5295.9975447189281</v>
          </cell>
          <cell r="BC296">
            <v>5295.9975447189281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203.51024620878351</v>
          </cell>
          <cell r="BJ296">
            <v>203.51024620878351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13108.140929999998</v>
          </cell>
          <cell r="BT296" t="str">
            <v>Проценты за пользование чужими денежными средствами</v>
          </cell>
        </row>
        <row r="297"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T297">
            <v>0</v>
          </cell>
        </row>
        <row r="298">
          <cell r="D298">
            <v>66182.2</v>
          </cell>
          <cell r="E298">
            <v>66182.2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66182.2</v>
          </cell>
          <cell r="AG298">
            <v>66182.2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N298">
            <v>158843.49782811009</v>
          </cell>
          <cell r="AO298">
            <v>158843.49782811009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6649.2594600000029</v>
          </cell>
          <cell r="BC298">
            <v>6649.2594600000029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165492.75728811009</v>
          </cell>
          <cell r="BT298" t="str">
            <v>Резерв по сомнительным долгам</v>
          </cell>
        </row>
        <row r="299"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T299">
            <v>0</v>
          </cell>
        </row>
        <row r="300"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T300">
            <v>0</v>
          </cell>
        </row>
        <row r="301"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T301">
            <v>0</v>
          </cell>
        </row>
        <row r="302"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N302">
            <v>9383.4114262402109</v>
          </cell>
          <cell r="AO302">
            <v>9383.4114262402109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0.76954484177701588</v>
          </cell>
          <cell r="AV302">
            <v>0.76954484177701588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97.653586026250196</v>
          </cell>
          <cell r="BC302">
            <v>97.653586026250196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2.3056928917620114</v>
          </cell>
          <cell r="BJ302">
            <v>2.3056928917620114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9484.1402499999986</v>
          </cell>
          <cell r="BT302" t="str">
            <v>Прочие</v>
          </cell>
        </row>
        <row r="303"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T303">
            <v>0</v>
          </cell>
        </row>
        <row r="304"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T304">
            <v>0</v>
          </cell>
        </row>
        <row r="305"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T305">
            <v>0</v>
          </cell>
        </row>
        <row r="306"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0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T306">
            <v>0</v>
          </cell>
        </row>
        <row r="307"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T307">
            <v>0</v>
          </cell>
        </row>
        <row r="308"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0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T308">
            <v>0</v>
          </cell>
        </row>
        <row r="309"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0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0</v>
          </cell>
          <cell r="BT309">
            <v>0</v>
          </cell>
        </row>
        <row r="310"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T310">
            <v>0</v>
          </cell>
        </row>
        <row r="311"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0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T311">
            <v>0</v>
          </cell>
        </row>
        <row r="312"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T312">
            <v>0</v>
          </cell>
        </row>
        <row r="313"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T313">
            <v>0</v>
          </cell>
        </row>
        <row r="314"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T314">
            <v>0</v>
          </cell>
        </row>
        <row r="315"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T315">
            <v>0</v>
          </cell>
        </row>
        <row r="316"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0</v>
          </cell>
          <cell r="BP316">
            <v>0</v>
          </cell>
          <cell r="BT316">
            <v>0</v>
          </cell>
        </row>
        <row r="317"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  <cell r="BM317">
            <v>0</v>
          </cell>
          <cell r="BN317">
            <v>0</v>
          </cell>
          <cell r="BO317">
            <v>0</v>
          </cell>
          <cell r="BP317">
            <v>0</v>
          </cell>
          <cell r="BT317">
            <v>0</v>
          </cell>
        </row>
        <row r="318"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T318">
            <v>0</v>
          </cell>
        </row>
        <row r="319"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T319">
            <v>0</v>
          </cell>
        </row>
        <row r="320"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T320">
            <v>0</v>
          </cell>
        </row>
        <row r="321"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  <cell r="BM321">
            <v>0</v>
          </cell>
          <cell r="BN321">
            <v>0</v>
          </cell>
          <cell r="BO321">
            <v>0</v>
          </cell>
          <cell r="BP321">
            <v>0</v>
          </cell>
          <cell r="BT321">
            <v>0</v>
          </cell>
        </row>
        <row r="322"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T322">
            <v>0</v>
          </cell>
        </row>
        <row r="323"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T323">
            <v>0</v>
          </cell>
        </row>
        <row r="324"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T324">
            <v>0</v>
          </cell>
        </row>
        <row r="325"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T325">
            <v>0</v>
          </cell>
        </row>
        <row r="326"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T326">
            <v>0</v>
          </cell>
        </row>
        <row r="327"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T327">
            <v>0</v>
          </cell>
        </row>
        <row r="328"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T328">
            <v>0</v>
          </cell>
        </row>
        <row r="329"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T329">
            <v>0</v>
          </cell>
        </row>
        <row r="330">
          <cell r="D330">
            <v>237982.07387452532</v>
          </cell>
          <cell r="E330">
            <v>237982.07387452532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254.56594948540618</v>
          </cell>
          <cell r="L330">
            <v>254.56594948540618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87327.850338636228</v>
          </cell>
          <cell r="S330">
            <v>65184.053586862647</v>
          </cell>
          <cell r="T330">
            <v>0</v>
          </cell>
          <cell r="U330">
            <v>14573.623908413603</v>
          </cell>
          <cell r="V330">
            <v>7570.1728433599837</v>
          </cell>
          <cell r="W330">
            <v>0</v>
          </cell>
          <cell r="X330">
            <v>0</v>
          </cell>
          <cell r="Y330">
            <v>1117.459022665792</v>
          </cell>
          <cell r="Z330">
            <v>760.65089076211382</v>
          </cell>
          <cell r="AA330">
            <v>0</v>
          </cell>
          <cell r="AB330">
            <v>226.07806325497771</v>
          </cell>
          <cell r="AC330">
            <v>130.73006864870058</v>
          </cell>
          <cell r="AD330">
            <v>0</v>
          </cell>
          <cell r="AE330">
            <v>0</v>
          </cell>
          <cell r="AF330">
            <v>326681.94918531273</v>
          </cell>
          <cell r="AG330">
            <v>304181.34430163552</v>
          </cell>
          <cell r="AH330">
            <v>0</v>
          </cell>
          <cell r="AI330">
            <v>14799.701971668581</v>
          </cell>
          <cell r="AJ330">
            <v>7700.9029120086843</v>
          </cell>
          <cell r="AK330">
            <v>0</v>
          </cell>
          <cell r="AL330">
            <v>0</v>
          </cell>
          <cell r="AN330">
            <v>748395.33632268989</v>
          </cell>
          <cell r="AO330">
            <v>748395.33632268989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1518.5402120368894</v>
          </cell>
          <cell r="AV330">
            <v>1518.5402120368894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145128.20215864255</v>
          </cell>
          <cell r="BC330">
            <v>145128.20215864255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0</v>
          </cell>
          <cell r="BI330">
            <v>5481.13085508312</v>
          </cell>
          <cell r="BJ330">
            <v>5481.13085508312</v>
          </cell>
          <cell r="BK330">
            <v>0</v>
          </cell>
          <cell r="BL330">
            <v>0</v>
          </cell>
          <cell r="BM330">
            <v>0</v>
          </cell>
          <cell r="BN330">
            <v>0</v>
          </cell>
          <cell r="BO330">
            <v>0</v>
          </cell>
          <cell r="BP330">
            <v>900523.20954845252</v>
          </cell>
          <cell r="BT330">
            <v>0</v>
          </cell>
        </row>
        <row r="331">
          <cell r="D331">
            <v>175680.13720716978</v>
          </cell>
          <cell r="E331">
            <v>175680.13720716978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241.00476239974327</v>
          </cell>
          <cell r="L331">
            <v>241.00476239974327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50098.490128618425</v>
          </cell>
          <cell r="S331">
            <v>30577.578767252875</v>
          </cell>
          <cell r="T331">
            <v>0</v>
          </cell>
          <cell r="U331">
            <v>13091.878766201007</v>
          </cell>
          <cell r="V331">
            <v>6429.0325951645445</v>
          </cell>
          <cell r="W331">
            <v>0</v>
          </cell>
          <cell r="X331">
            <v>0</v>
          </cell>
          <cell r="Y331">
            <v>984.12473241312955</v>
          </cell>
          <cell r="Z331">
            <v>629.55737042815917</v>
          </cell>
          <cell r="AA331">
            <v>0</v>
          </cell>
          <cell r="AB331">
            <v>223.83729333626974</v>
          </cell>
          <cell r="AC331">
            <v>130.73006864870058</v>
          </cell>
          <cell r="AD331">
            <v>0</v>
          </cell>
          <cell r="AE331">
            <v>0</v>
          </cell>
          <cell r="AF331">
            <v>227003.75683060111</v>
          </cell>
          <cell r="AG331">
            <v>207128.27810725057</v>
          </cell>
          <cell r="AH331">
            <v>0</v>
          </cell>
          <cell r="AI331">
            <v>13315.716059537277</v>
          </cell>
          <cell r="AJ331">
            <v>6559.7626638132451</v>
          </cell>
          <cell r="AK331">
            <v>0</v>
          </cell>
          <cell r="AL331">
            <v>0</v>
          </cell>
          <cell r="AN331">
            <v>132359.89191046447</v>
          </cell>
          <cell r="AO331">
            <v>132359.89191046447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997.85645375527668</v>
          </cell>
          <cell r="AV331">
            <v>997.85645375527668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89191.376727061899</v>
          </cell>
          <cell r="BC331">
            <v>89191.376727061899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3632.7275375162531</v>
          </cell>
          <cell r="BJ331">
            <v>3632.7275375162531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226181.8526287979</v>
          </cell>
          <cell r="BT331" t="str">
            <v>Кредиты</v>
          </cell>
        </row>
        <row r="332">
          <cell r="D332">
            <v>1749.5264410181976</v>
          </cell>
          <cell r="E332">
            <v>1749.5264410181976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5.7415620487219972</v>
          </cell>
          <cell r="L332">
            <v>5.7415620487219972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1029.2583759252666</v>
          </cell>
          <cell r="S332">
            <v>546.8353909747093</v>
          </cell>
          <cell r="T332">
            <v>0</v>
          </cell>
          <cell r="U332">
            <v>211.53436077539925</v>
          </cell>
          <cell r="V332">
            <v>270.88862417515799</v>
          </cell>
          <cell r="W332">
            <v>0</v>
          </cell>
          <cell r="X332">
            <v>0</v>
          </cell>
          <cell r="Y332">
            <v>46.655060887915795</v>
          </cell>
          <cell r="Z332">
            <v>45.793181057663361</v>
          </cell>
          <cell r="AA332">
            <v>0</v>
          </cell>
          <cell r="AB332">
            <v>0.86187983025243531</v>
          </cell>
          <cell r="AC332">
            <v>0</v>
          </cell>
          <cell r="AD332">
            <v>0</v>
          </cell>
          <cell r="AE332">
            <v>0</v>
          </cell>
          <cell r="AF332">
            <v>2831.1814398801021</v>
          </cell>
          <cell r="AG332">
            <v>2347.8965750992925</v>
          </cell>
          <cell r="AH332">
            <v>0</v>
          </cell>
          <cell r="AI332">
            <v>212.39624060565168</v>
          </cell>
          <cell r="AJ332">
            <v>270.88862417515799</v>
          </cell>
          <cell r="AK332">
            <v>0</v>
          </cell>
          <cell r="AL332">
            <v>0</v>
          </cell>
          <cell r="AN332">
            <v>1855.678022657979</v>
          </cell>
          <cell r="AO332">
            <v>1855.678022657979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12.75414823210167</v>
          </cell>
          <cell r="AV332">
            <v>12.75414823210167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1253.6640794614787</v>
          </cell>
          <cell r="BC332">
            <v>1253.6640794614787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50.823951212468408</v>
          </cell>
          <cell r="BJ332">
            <v>50.823951212468408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3172.9202015640276</v>
          </cell>
          <cell r="BT332" t="str">
            <v>Услуги банка</v>
          </cell>
        </row>
        <row r="333"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N333">
            <v>5.2410899999999998</v>
          </cell>
          <cell r="AO333">
            <v>5.2410899999999998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31.144070000000006</v>
          </cell>
          <cell r="BC333">
            <v>31.144070000000006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36.385160000000006</v>
          </cell>
          <cell r="BT333" t="str">
            <v xml:space="preserve">Реализация ОС и ТМЦ </v>
          </cell>
        </row>
        <row r="334"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T334">
            <v>0</v>
          </cell>
        </row>
        <row r="335"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N335">
            <v>230336.08902525424</v>
          </cell>
          <cell r="AO335">
            <v>230336.08902525424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872.36589932203412</v>
          </cell>
          <cell r="BC335">
            <v>872.36589932203412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247.46727118644066</v>
          </cell>
          <cell r="BJ335">
            <v>247.46727118644066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231455.92219576272</v>
          </cell>
          <cell r="BT335" t="str">
            <v>Убытки прошлых лет, выявленные в отчетном периоде</v>
          </cell>
        </row>
        <row r="336">
          <cell r="D336">
            <v>1246.5727715795163</v>
          </cell>
          <cell r="E336">
            <v>1246.5727715795163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4.0909784204837285</v>
          </cell>
          <cell r="L336">
            <v>4.0909784204837285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826.28168966000021</v>
          </cell>
          <cell r="S336">
            <v>438.99576762179032</v>
          </cell>
          <cell r="T336">
            <v>0</v>
          </cell>
          <cell r="U336">
            <v>169.8183596373629</v>
          </cell>
          <cell r="V336">
            <v>217.46756240084696</v>
          </cell>
          <cell r="W336">
            <v>0</v>
          </cell>
          <cell r="X336">
            <v>0</v>
          </cell>
          <cell r="Y336">
            <v>38.787407999999999</v>
          </cell>
          <cell r="Z336">
            <v>38.070870844399998</v>
          </cell>
          <cell r="AA336">
            <v>0</v>
          </cell>
          <cell r="AB336">
            <v>0.71653715559999909</v>
          </cell>
          <cell r="AC336">
            <v>0</v>
          </cell>
          <cell r="AD336">
            <v>0</v>
          </cell>
          <cell r="AE336">
            <v>0</v>
          </cell>
          <cell r="AF336">
            <v>2115.7328476600001</v>
          </cell>
          <cell r="AG336">
            <v>1727.7303884661901</v>
          </cell>
          <cell r="AH336">
            <v>0</v>
          </cell>
          <cell r="AI336">
            <v>170.53489679296291</v>
          </cell>
          <cell r="AJ336">
            <v>217.46756240084696</v>
          </cell>
          <cell r="AK336">
            <v>0</v>
          </cell>
          <cell r="AL336">
            <v>0</v>
          </cell>
          <cell r="AN336">
            <v>1151.3257820000001</v>
          </cell>
          <cell r="AO336">
            <v>1151.3257820000001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744.85686166000005</v>
          </cell>
          <cell r="BC336">
            <v>744.85686166000005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24.860800000000001</v>
          </cell>
          <cell r="BJ336">
            <v>24.860800000000001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1921.0434436600001</v>
          </cell>
          <cell r="BT336" t="str">
            <v>Социальные выплаты</v>
          </cell>
        </row>
        <row r="337"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T337">
            <v>0</v>
          </cell>
        </row>
        <row r="338">
          <cell r="D338">
            <v>1136.1656966081048</v>
          </cell>
          <cell r="E338">
            <v>1136.1656966081048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3.7286466164571861</v>
          </cell>
          <cell r="L338">
            <v>3.7286466164571861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692.78983234920304</v>
          </cell>
          <cell r="S338">
            <v>368.07278686988025</v>
          </cell>
          <cell r="T338">
            <v>0</v>
          </cell>
          <cell r="U338">
            <v>142.38296016385826</v>
          </cell>
          <cell r="V338">
            <v>182.33408531546448</v>
          </cell>
          <cell r="W338">
            <v>0</v>
          </cell>
          <cell r="X338">
            <v>0</v>
          </cell>
          <cell r="Y338">
            <v>35.854321364746795</v>
          </cell>
          <cell r="Z338">
            <v>35.191968431891269</v>
          </cell>
          <cell r="AA338">
            <v>0</v>
          </cell>
          <cell r="AB338">
            <v>0.66235293285552754</v>
          </cell>
          <cell r="AC338">
            <v>0</v>
          </cell>
          <cell r="AD338">
            <v>0</v>
          </cell>
          <cell r="AE338">
            <v>0</v>
          </cell>
          <cell r="AF338">
            <v>1868.5384969385116</v>
          </cell>
          <cell r="AG338">
            <v>1543.1590985263333</v>
          </cell>
          <cell r="AH338">
            <v>0</v>
          </cell>
          <cell r="AI338">
            <v>143.04531309671378</v>
          </cell>
          <cell r="AJ338">
            <v>182.33408531546448</v>
          </cell>
          <cell r="AK338">
            <v>0</v>
          </cell>
          <cell r="AL338">
            <v>0</v>
          </cell>
          <cell r="AN338">
            <v>812.00599850123149</v>
          </cell>
          <cell r="AO338">
            <v>812.00599850123149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2.1311845519557</v>
          </cell>
          <cell r="AV338">
            <v>2.1311845519557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483.15885322357474</v>
          </cell>
          <cell r="BC338">
            <v>483.15885322357474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20.644827957866703</v>
          </cell>
          <cell r="BJ338">
            <v>20.644827957866703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1317.9408642346286</v>
          </cell>
          <cell r="BT338" t="str">
            <v>Социальные выплаты</v>
          </cell>
        </row>
        <row r="339">
          <cell r="D339">
            <v>58169.671758149714</v>
          </cell>
          <cell r="E339">
            <v>58169.671758149714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34681.030312083334</v>
          </cell>
          <cell r="S339">
            <v>33252.570874143392</v>
          </cell>
          <cell r="T339">
            <v>0</v>
          </cell>
          <cell r="U339">
            <v>958.00946163597405</v>
          </cell>
          <cell r="V339">
            <v>470.44997630397017</v>
          </cell>
          <cell r="W339">
            <v>0</v>
          </cell>
          <cell r="X339">
            <v>0</v>
          </cell>
          <cell r="Y339">
            <v>12.037500000000001</v>
          </cell>
          <cell r="Z339">
            <v>12.037500000000001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92862.73957023304</v>
          </cell>
          <cell r="AG339">
            <v>91434.280132293105</v>
          </cell>
          <cell r="AH339">
            <v>0</v>
          </cell>
          <cell r="AI339">
            <v>958.00946163597405</v>
          </cell>
          <cell r="AJ339">
            <v>470.44997630397017</v>
          </cell>
          <cell r="AK339">
            <v>0</v>
          </cell>
          <cell r="AL339">
            <v>0</v>
          </cell>
          <cell r="AN339">
            <v>381875.10449381202</v>
          </cell>
          <cell r="AO339">
            <v>381875.10449381202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505.7984254975554</v>
          </cell>
          <cell r="AV339">
            <v>505.7984254975554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52551.635667913579</v>
          </cell>
          <cell r="BC339">
            <v>52551.635667913579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1504.6064672100915</v>
          </cell>
          <cell r="BJ339">
            <v>1504.6064672100915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436437.14505443326</v>
          </cell>
          <cell r="BT339">
            <v>0</v>
          </cell>
        </row>
        <row r="340"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N340">
            <v>10.306889999999999</v>
          </cell>
          <cell r="AO340">
            <v>10.306889999999999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10.306889999999999</v>
          </cell>
          <cell r="BT340" t="str">
            <v>Амортизация имущества, не участвующего в основ.деятельности</v>
          </cell>
        </row>
        <row r="341"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N341">
            <v>130.49924442989359</v>
          </cell>
          <cell r="AO341">
            <v>130.49924442989359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1.1754780332413146</v>
          </cell>
          <cell r="AV341">
            <v>1.1754780332413146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91.652336775871419</v>
          </cell>
          <cell r="BC341">
            <v>91.652336775871419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3.5219407609936595</v>
          </cell>
          <cell r="BJ341">
            <v>3.5219407609936595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226.84899999999999</v>
          </cell>
          <cell r="BT341" t="str">
            <v>НДС с расходов непроизводственного характера</v>
          </cell>
        </row>
        <row r="342">
          <cell r="D342">
            <v>1500</v>
          </cell>
          <cell r="E342">
            <v>1500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12.037500000000001</v>
          </cell>
          <cell r="Z342">
            <v>12.037500000000001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1512.0374999999999</v>
          </cell>
          <cell r="AG342">
            <v>1512.0374999999999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N342">
            <v>1378.3134567585444</v>
          </cell>
          <cell r="AO342">
            <v>1378.3134567585444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4.4435439795479343</v>
          </cell>
          <cell r="AV342">
            <v>4.4435439795479343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346.46431304966478</v>
          </cell>
          <cell r="BC342">
            <v>346.46431304966478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25.351146212242803</v>
          </cell>
          <cell r="BJ342">
            <v>25.351146212242803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1754.5724599999999</v>
          </cell>
          <cell r="BT342" t="str">
            <v>Проведение коллективных мероприятий</v>
          </cell>
        </row>
        <row r="343"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T343">
            <v>0</v>
          </cell>
        </row>
        <row r="344"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T344">
            <v>0</v>
          </cell>
        </row>
        <row r="345"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N345">
            <v>26511.649959999995</v>
          </cell>
          <cell r="AO345">
            <v>26511.649959999995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3.3248100000018894</v>
          </cell>
          <cell r="BC345">
            <v>3.3248100000018894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0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26514.974769999997</v>
          </cell>
          <cell r="BT345" t="str">
            <v xml:space="preserve">Штрафы, пени, неустойки    </v>
          </cell>
        </row>
        <row r="346"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0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T346">
            <v>0</v>
          </cell>
        </row>
        <row r="347"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N347">
            <v>1323.1191770241671</v>
          </cell>
          <cell r="AO347">
            <v>1323.1191770241671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11.918057723221276</v>
          </cell>
          <cell r="AV347">
            <v>11.918057723221276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0</v>
          </cell>
          <cell r="BB347">
            <v>929.25414960834837</v>
          </cell>
          <cell r="BC347">
            <v>929.25414960834837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BH347">
            <v>0</v>
          </cell>
          <cell r="BI347">
            <v>35.708615644262999</v>
          </cell>
          <cell r="BJ347">
            <v>35.708615644262999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0</v>
          </cell>
          <cell r="BP347">
            <v>2299.9999999999995</v>
          </cell>
          <cell r="BT347" t="str">
            <v>Благотворительность, спонсорство, финансовая помощь</v>
          </cell>
        </row>
        <row r="348">
          <cell r="D348">
            <v>36796.699999999997</v>
          </cell>
          <cell r="E348">
            <v>36796.699999999997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3666</v>
          </cell>
          <cell r="S348">
            <v>2237.5405620600559</v>
          </cell>
          <cell r="T348">
            <v>0</v>
          </cell>
          <cell r="U348">
            <v>958.00946163597405</v>
          </cell>
          <cell r="V348">
            <v>470.44997630397017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40462.699999999997</v>
          </cell>
          <cell r="AG348">
            <v>39034.240562060055</v>
          </cell>
          <cell r="AH348">
            <v>0</v>
          </cell>
          <cell r="AI348">
            <v>958.00946163597405</v>
          </cell>
          <cell r="AJ348">
            <v>470.44997630397017</v>
          </cell>
          <cell r="AK348">
            <v>0</v>
          </cell>
          <cell r="AL348">
            <v>0</v>
          </cell>
          <cell r="AN348">
            <v>26518.667444952167</v>
          </cell>
          <cell r="AO348">
            <v>26518.667444952167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154.28051556672443</v>
          </cell>
          <cell r="AV348">
            <v>154.28051556672443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12945.793079757326</v>
          </cell>
          <cell r="BC348">
            <v>12945.793079757326</v>
          </cell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BH348">
            <v>0</v>
          </cell>
          <cell r="BI348">
            <v>462.25179972377714</v>
          </cell>
          <cell r="BJ348">
            <v>462.25179972377714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0</v>
          </cell>
          <cell r="BP348">
            <v>40080.992839999992</v>
          </cell>
          <cell r="BT348" t="str">
            <v>Госпошлина</v>
          </cell>
        </row>
        <row r="349"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0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T349">
            <v>0</v>
          </cell>
        </row>
        <row r="350">
          <cell r="D350">
            <v>19872.971758149717</v>
          </cell>
          <cell r="E350">
            <v>19872.971758149717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31015.030312083334</v>
          </cell>
          <cell r="S350">
            <v>31015.030312083334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50888.002070233051</v>
          </cell>
          <cell r="AG350">
            <v>50888.002070233051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N350">
            <v>326002.54832064727</v>
          </cell>
          <cell r="AO350">
            <v>326002.54832064727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333.98083019482044</v>
          </cell>
          <cell r="AV350">
            <v>333.98083019482044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38235.146978722369</v>
          </cell>
          <cell r="BC350">
            <v>38235.146978722369</v>
          </cell>
          <cell r="BD350">
            <v>0</v>
          </cell>
          <cell r="BE350">
            <v>0</v>
          </cell>
          <cell r="BF350">
            <v>0</v>
          </cell>
          <cell r="BG350">
            <v>0</v>
          </cell>
          <cell r="BH350">
            <v>0</v>
          </cell>
          <cell r="BI350">
            <v>977.77296486881482</v>
          </cell>
          <cell r="BJ350">
            <v>977.77296486881482</v>
          </cell>
          <cell r="BK350">
            <v>0</v>
          </cell>
          <cell r="BL350">
            <v>0</v>
          </cell>
          <cell r="BM350">
            <v>0</v>
          </cell>
          <cell r="BN350">
            <v>0</v>
          </cell>
          <cell r="BO350">
            <v>0</v>
          </cell>
          <cell r="BP350">
            <v>365549.44909443328</v>
          </cell>
          <cell r="BT350">
            <v>0</v>
          </cell>
        </row>
        <row r="351"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T351">
            <v>0</v>
          </cell>
        </row>
        <row r="352"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T352">
            <v>0</v>
          </cell>
        </row>
        <row r="353">
          <cell r="D353">
            <v>19872.971758149717</v>
          </cell>
          <cell r="E353">
            <v>19872.971758149717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31015.030312083334</v>
          </cell>
          <cell r="S353">
            <v>31015.030312083334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50888.002070233051</v>
          </cell>
          <cell r="AG353">
            <v>50888.002070233051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N353">
            <v>11140.402256620762</v>
          </cell>
          <cell r="AO353">
            <v>11140.402256620762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12008.3952178125</v>
          </cell>
          <cell r="BC353">
            <v>12008.3952178125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  <cell r="BP353">
            <v>23148.797474433261</v>
          </cell>
          <cell r="BT353" t="str">
            <v>расходы по установке узлов учета у потребителей (по дог. № 72 от 10.07.2012)</v>
          </cell>
        </row>
        <row r="354"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N354">
            <v>65.095370000000003</v>
          </cell>
          <cell r="AO354">
            <v>65.095370000000003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39.311999999999998</v>
          </cell>
          <cell r="BC354">
            <v>39.311999999999998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  <cell r="BM354">
            <v>0</v>
          </cell>
          <cell r="BN354">
            <v>0</v>
          </cell>
          <cell r="BO354">
            <v>0</v>
          </cell>
          <cell r="BP354">
            <v>104.40737</v>
          </cell>
          <cell r="BT354" t="str">
            <v>Прочие</v>
          </cell>
        </row>
        <row r="355"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N355">
            <v>274236</v>
          </cell>
          <cell r="AO355">
            <v>274236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274236</v>
          </cell>
          <cell r="BT355" t="str">
            <v xml:space="preserve">Резерв по сомнительным долгам </v>
          </cell>
        </row>
        <row r="356"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0</v>
          </cell>
          <cell r="BT356">
            <v>0</v>
          </cell>
        </row>
        <row r="357"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N357">
            <v>34374.447680357822</v>
          </cell>
          <cell r="AO357">
            <v>34374.447680357822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309.62944137788082</v>
          </cell>
          <cell r="AV357">
            <v>309.62944137788082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24141.890392148809</v>
          </cell>
          <cell r="BC357">
            <v>24141.890392148809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927.7047461154782</v>
          </cell>
          <cell r="BJ357">
            <v>927.7047461154782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0</v>
          </cell>
          <cell r="BP357">
            <v>59753.672259999992</v>
          </cell>
          <cell r="BT357" t="str">
            <v>Проценты за пользование чужими денежными средставми</v>
          </cell>
        </row>
        <row r="358"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N358">
            <v>2718.1182900000003</v>
          </cell>
          <cell r="AO358">
            <v>2718.1182900000003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0</v>
          </cell>
          <cell r="BI358">
            <v>0</v>
          </cell>
          <cell r="BJ358">
            <v>0</v>
          </cell>
          <cell r="BK358">
            <v>0</v>
          </cell>
          <cell r="BL358">
            <v>0</v>
          </cell>
          <cell r="BM358">
            <v>0</v>
          </cell>
          <cell r="BN358">
            <v>0</v>
          </cell>
          <cell r="BO358">
            <v>0</v>
          </cell>
          <cell r="BP358">
            <v>2718.1182900000003</v>
          </cell>
          <cell r="BT358" t="str">
            <v xml:space="preserve">Налог на имущество  </v>
          </cell>
        </row>
        <row r="359"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N359">
            <v>3468.4847236686628</v>
          </cell>
          <cell r="AO359">
            <v>3468.4847236686628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24.351388816939597</v>
          </cell>
          <cell r="AV359">
            <v>24.351388816939597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2045.5493687610608</v>
          </cell>
          <cell r="BC359">
            <v>2045.5493687610608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0</v>
          </cell>
          <cell r="BI359">
            <v>50.068218753336666</v>
          </cell>
          <cell r="BJ359">
            <v>50.068218753336666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0</v>
          </cell>
          <cell r="BP359">
            <v>5588.4537</v>
          </cell>
          <cell r="BT359" t="str">
            <v>Прочие</v>
          </cell>
        </row>
        <row r="360"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H360">
            <v>0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0</v>
          </cell>
          <cell r="BP360">
            <v>0</v>
          </cell>
          <cell r="BT360" t="str">
            <v>Резерв под снижение стоимости МПЗ</v>
          </cell>
        </row>
        <row r="361"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0</v>
          </cell>
          <cell r="BF361">
            <v>0</v>
          </cell>
          <cell r="BG361">
            <v>0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0</v>
          </cell>
          <cell r="BP361">
            <v>0</v>
          </cell>
          <cell r="BT361">
            <v>0</v>
          </cell>
        </row>
        <row r="362"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M362">
            <v>0</v>
          </cell>
          <cell r="BN362">
            <v>0</v>
          </cell>
          <cell r="BO362">
            <v>0</v>
          </cell>
          <cell r="BP362">
            <v>0</v>
          </cell>
          <cell r="BT362">
            <v>0</v>
          </cell>
        </row>
        <row r="363"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  <cell r="BP363">
            <v>0</v>
          </cell>
          <cell r="BT363">
            <v>0</v>
          </cell>
        </row>
        <row r="364"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0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T364">
            <v>0</v>
          </cell>
        </row>
        <row r="365"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0</v>
          </cell>
          <cell r="BP365">
            <v>0</v>
          </cell>
          <cell r="BT365">
            <v>0</v>
          </cell>
        </row>
        <row r="366"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T366">
            <v>0</v>
          </cell>
        </row>
        <row r="367"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T367">
            <v>0</v>
          </cell>
        </row>
        <row r="368"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T368">
            <v>0</v>
          </cell>
        </row>
        <row r="369"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T369">
            <v>0</v>
          </cell>
        </row>
        <row r="370"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0</v>
          </cell>
          <cell r="BM370">
            <v>0</v>
          </cell>
          <cell r="BN370">
            <v>0</v>
          </cell>
          <cell r="BO370">
            <v>0</v>
          </cell>
          <cell r="BP370">
            <v>0</v>
          </cell>
          <cell r="BT370">
            <v>0</v>
          </cell>
        </row>
        <row r="371"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0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T371">
            <v>0</v>
          </cell>
        </row>
        <row r="372"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BH372">
            <v>0</v>
          </cell>
          <cell r="BI372">
            <v>0</v>
          </cell>
          <cell r="BJ372">
            <v>0</v>
          </cell>
          <cell r="BK372">
            <v>0</v>
          </cell>
          <cell r="BL372">
            <v>0</v>
          </cell>
          <cell r="BM372">
            <v>0</v>
          </cell>
          <cell r="BN372">
            <v>0</v>
          </cell>
          <cell r="BO372">
            <v>0</v>
          </cell>
          <cell r="BP372">
            <v>0</v>
          </cell>
          <cell r="BT372">
            <v>0</v>
          </cell>
        </row>
        <row r="373"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H373">
            <v>0</v>
          </cell>
          <cell r="BI373">
            <v>0</v>
          </cell>
          <cell r="BJ373">
            <v>0</v>
          </cell>
          <cell r="BK373">
            <v>0</v>
          </cell>
          <cell r="BL373">
            <v>0</v>
          </cell>
          <cell r="BM373">
            <v>0</v>
          </cell>
          <cell r="BN373">
            <v>0</v>
          </cell>
          <cell r="BO373">
            <v>0</v>
          </cell>
          <cell r="BP373">
            <v>0</v>
          </cell>
          <cell r="BT373">
            <v>0</v>
          </cell>
        </row>
        <row r="374"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  <cell r="BD374">
            <v>0</v>
          </cell>
          <cell r="BE374">
            <v>0</v>
          </cell>
          <cell r="BF374">
            <v>0</v>
          </cell>
          <cell r="BG374">
            <v>0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0</v>
          </cell>
          <cell r="BM374">
            <v>0</v>
          </cell>
          <cell r="BN374">
            <v>0</v>
          </cell>
          <cell r="BO374">
            <v>0</v>
          </cell>
          <cell r="BP374">
            <v>0</v>
          </cell>
          <cell r="BT374">
            <v>0</v>
          </cell>
        </row>
        <row r="375"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0</v>
          </cell>
          <cell r="BL375">
            <v>0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T375">
            <v>0</v>
          </cell>
        </row>
        <row r="376"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  <cell r="AK376">
            <v>0</v>
          </cell>
          <cell r="AL376">
            <v>0</v>
          </cell>
          <cell r="AN376">
            <v>0</v>
          </cell>
          <cell r="AO376">
            <v>0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0</v>
          </cell>
          <cell r="BJ376">
            <v>0</v>
          </cell>
          <cell r="BK376">
            <v>0</v>
          </cell>
          <cell r="BL376">
            <v>0</v>
          </cell>
          <cell r="BM376">
            <v>0</v>
          </cell>
          <cell r="BN376">
            <v>0</v>
          </cell>
          <cell r="BO376">
            <v>0</v>
          </cell>
          <cell r="BP376">
            <v>0</v>
          </cell>
          <cell r="BT376">
            <v>0</v>
          </cell>
        </row>
        <row r="377"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0</v>
          </cell>
          <cell r="AJ377">
            <v>0</v>
          </cell>
          <cell r="AK377">
            <v>0</v>
          </cell>
          <cell r="AL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0</v>
          </cell>
          <cell r="BI377">
            <v>0</v>
          </cell>
          <cell r="BJ377">
            <v>0</v>
          </cell>
          <cell r="BK377">
            <v>0</v>
          </cell>
          <cell r="BL377">
            <v>0</v>
          </cell>
          <cell r="BM377">
            <v>0</v>
          </cell>
          <cell r="BN377">
            <v>0</v>
          </cell>
          <cell r="BO377">
            <v>0</v>
          </cell>
          <cell r="BP377">
            <v>0</v>
          </cell>
          <cell r="BT377">
            <v>0</v>
          </cell>
        </row>
        <row r="378"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  <cell r="AL378">
            <v>0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0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0</v>
          </cell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H378">
            <v>0</v>
          </cell>
          <cell r="BI378">
            <v>0</v>
          </cell>
          <cell r="BJ378">
            <v>0</v>
          </cell>
          <cell r="BK378">
            <v>0</v>
          </cell>
          <cell r="BL378">
            <v>0</v>
          </cell>
          <cell r="BM378">
            <v>0</v>
          </cell>
          <cell r="BN378">
            <v>0</v>
          </cell>
          <cell r="BO378">
            <v>0</v>
          </cell>
          <cell r="BP378">
            <v>0</v>
          </cell>
          <cell r="BT378">
            <v>0</v>
          </cell>
        </row>
        <row r="379"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0</v>
          </cell>
          <cell r="BL379">
            <v>0</v>
          </cell>
          <cell r="BM379">
            <v>0</v>
          </cell>
          <cell r="BN379">
            <v>0</v>
          </cell>
          <cell r="BO379">
            <v>0</v>
          </cell>
          <cell r="BP379">
            <v>0</v>
          </cell>
          <cell r="BT379">
            <v>0</v>
          </cell>
        </row>
        <row r="380"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T380">
            <v>0</v>
          </cell>
        </row>
        <row r="381"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T381">
            <v>0</v>
          </cell>
        </row>
        <row r="382"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T382">
            <v>0</v>
          </cell>
        </row>
        <row r="383">
          <cell r="D383">
            <v>-39675.324954871554</v>
          </cell>
          <cell r="E383">
            <v>-42342.674475355539</v>
          </cell>
          <cell r="F383">
            <v>2667.3495204839996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604.61836988006598</v>
          </cell>
          <cell r="L383">
            <v>604.61836988006598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265602.7499429459</v>
          </cell>
          <cell r="S383">
            <v>-90938.609321249387</v>
          </cell>
          <cell r="T383">
            <v>892.24296846171728</v>
          </cell>
          <cell r="U383">
            <v>161355.05045920287</v>
          </cell>
          <cell r="V383">
            <v>-29156.98977775489</v>
          </cell>
          <cell r="W383">
            <v>43527.13029999999</v>
          </cell>
          <cell r="X383">
            <v>179923.92531428573</v>
          </cell>
          <cell r="Y383">
            <v>2859.0750253481356</v>
          </cell>
          <cell r="Z383">
            <v>-4325.2716791319108</v>
          </cell>
          <cell r="AA383">
            <v>0</v>
          </cell>
          <cell r="AB383">
            <v>4025.365585465921</v>
          </cell>
          <cell r="AC383">
            <v>3158.9811190141218</v>
          </cell>
          <cell r="AD383">
            <v>0</v>
          </cell>
          <cell r="AE383">
            <v>0</v>
          </cell>
          <cell r="AF383">
            <v>229391.11838330363</v>
          </cell>
          <cell r="AG383">
            <v>-137001.93710585544</v>
          </cell>
          <cell r="AH383">
            <v>3559.5924889457169</v>
          </cell>
          <cell r="AI383">
            <v>165380.41604466882</v>
          </cell>
          <cell r="AJ383">
            <v>-25998.008658740746</v>
          </cell>
          <cell r="AK383">
            <v>43527.13029999999</v>
          </cell>
          <cell r="AL383">
            <v>179923.92531428573</v>
          </cell>
          <cell r="AN383">
            <v>-234016.81124867889</v>
          </cell>
          <cell r="AO383">
            <v>-234016.81124867889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-4479.6393371221211</v>
          </cell>
          <cell r="AV383">
            <v>-4479.6393371221211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161695.04483410509</v>
          </cell>
          <cell r="BC383">
            <v>161695.04483410509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2097.8991192176409</v>
          </cell>
          <cell r="BJ383">
            <v>2097.8991192176409</v>
          </cell>
          <cell r="BK383">
            <v>0</v>
          </cell>
          <cell r="BL383">
            <v>0</v>
          </cell>
          <cell r="BM383">
            <v>0</v>
          </cell>
          <cell r="BN383">
            <v>0</v>
          </cell>
          <cell r="BO383">
            <v>0</v>
          </cell>
          <cell r="BP383">
            <v>-74703.506632478267</v>
          </cell>
          <cell r="BT383">
            <v>0</v>
          </cell>
        </row>
        <row r="384"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N384">
            <v>-40905.210027083267</v>
          </cell>
          <cell r="AO384">
            <v>-40905.210027083267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M384">
            <v>0</v>
          </cell>
          <cell r="BN384">
            <v>0</v>
          </cell>
          <cell r="BO384">
            <v>0</v>
          </cell>
          <cell r="BP384">
            <v>-40905.210027083267</v>
          </cell>
          <cell r="BT384" t="str">
            <v>Налог на прибыль (УСНО, ЕНВД)</v>
          </cell>
        </row>
        <row r="385">
          <cell r="D385">
            <v>-116.8088441923521</v>
          </cell>
          <cell r="E385">
            <v>-124.66183632030956</v>
          </cell>
          <cell r="F385">
            <v>7.8529921279574655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1.7800679148434515</v>
          </cell>
          <cell r="L385">
            <v>1.7800679148434515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781.96587603087687</v>
          </cell>
          <cell r="S385">
            <v>781.96587603087687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8.4174546660928904</v>
          </cell>
          <cell r="Z385">
            <v>-12.734110841738115</v>
          </cell>
          <cell r="AA385">
            <v>0</v>
          </cell>
          <cell r="AB385">
            <v>11.851151868945477</v>
          </cell>
          <cell r="AC385">
            <v>9.3004136388855283</v>
          </cell>
          <cell r="AD385">
            <v>0</v>
          </cell>
          <cell r="AE385">
            <v>0</v>
          </cell>
          <cell r="AF385">
            <v>675.35455441946112</v>
          </cell>
          <cell r="AG385">
            <v>646.34999678367262</v>
          </cell>
          <cell r="AH385">
            <v>7.8529921279574655</v>
          </cell>
          <cell r="AI385">
            <v>11.851151868945477</v>
          </cell>
          <cell r="AJ385">
            <v>9.3004136388855283</v>
          </cell>
          <cell r="AK385">
            <v>0</v>
          </cell>
          <cell r="AL385">
            <v>0</v>
          </cell>
          <cell r="AN385">
            <v>-12222.538253696584</v>
          </cell>
          <cell r="AO385">
            <v>-12222.538253696584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0</v>
          </cell>
          <cell r="BI385">
            <v>0</v>
          </cell>
          <cell r="BJ385">
            <v>0</v>
          </cell>
          <cell r="BK385">
            <v>0</v>
          </cell>
          <cell r="BL385">
            <v>0</v>
          </cell>
          <cell r="BM385">
            <v>0</v>
          </cell>
          <cell r="BN385">
            <v>0</v>
          </cell>
          <cell r="BO385">
            <v>0</v>
          </cell>
          <cell r="BP385">
            <v>-12222.538253696584</v>
          </cell>
          <cell r="BT385" t="str">
            <v>Отложенные налоговые обязательства</v>
          </cell>
        </row>
        <row r="386">
          <cell r="D386">
            <v>-5.7076565681283062</v>
          </cell>
          <cell r="E386">
            <v>-6.0913790714071379</v>
          </cell>
          <cell r="F386">
            <v>0.38372250327883123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8.6979854959783068E-2</v>
          </cell>
          <cell r="L386">
            <v>8.6979854959783068E-2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38.209372751177874</v>
          </cell>
          <cell r="S386">
            <v>38.209372751177874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0.41130396199051639</v>
          </cell>
          <cell r="Z386">
            <v>-0.6222296940583818</v>
          </cell>
          <cell r="AA386">
            <v>0</v>
          </cell>
          <cell r="AB386">
            <v>0.57908547312808267</v>
          </cell>
          <cell r="AC386">
            <v>0.45444818292081551</v>
          </cell>
          <cell r="AD386">
            <v>0</v>
          </cell>
          <cell r="AE386">
            <v>0</v>
          </cell>
          <cell r="AF386">
            <v>32.999999999999865</v>
          </cell>
          <cell r="AG386">
            <v>31.582743840672137</v>
          </cell>
          <cell r="AH386">
            <v>0.38372250327883123</v>
          </cell>
          <cell r="AI386">
            <v>0.57908547312808267</v>
          </cell>
          <cell r="AJ386">
            <v>0.45444818292081551</v>
          </cell>
          <cell r="AK386">
            <v>0</v>
          </cell>
          <cell r="AL386">
            <v>0</v>
          </cell>
          <cell r="AN386">
            <v>135949.92183649566</v>
          </cell>
          <cell r="AO386">
            <v>135949.92183649566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0</v>
          </cell>
          <cell r="BI386">
            <v>0</v>
          </cell>
          <cell r="BJ386">
            <v>0</v>
          </cell>
          <cell r="BK386">
            <v>0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135949.92183649566</v>
          </cell>
          <cell r="BT386" t="str">
            <v>Отложенные налоговые активы</v>
          </cell>
        </row>
        <row r="387"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N387">
            <v>17.391300000000001</v>
          </cell>
          <cell r="AO387">
            <v>17.391300000000001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0</v>
          </cell>
          <cell r="BM387">
            <v>0</v>
          </cell>
          <cell r="BN387">
            <v>0</v>
          </cell>
          <cell r="BO387">
            <v>0</v>
          </cell>
          <cell r="BP387">
            <v>17.391300000000001</v>
          </cell>
          <cell r="BT387" t="str">
            <v xml:space="preserve">Прочие </v>
          </cell>
        </row>
        <row r="388">
          <cell r="D388">
            <v>-39797.841455632035</v>
          </cell>
          <cell r="E388">
            <v>-42473.427690747252</v>
          </cell>
          <cell r="F388">
            <v>2675.5862351152359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606.48541764986919</v>
          </cell>
          <cell r="L388">
            <v>606.48541764986919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266422.92519172793</v>
          </cell>
          <cell r="S388">
            <v>-90118.434072467324</v>
          </cell>
          <cell r="T388">
            <v>892.24296846171728</v>
          </cell>
          <cell r="U388">
            <v>161355.05045920287</v>
          </cell>
          <cell r="V388">
            <v>-29156.98977775489</v>
          </cell>
          <cell r="W388">
            <v>43527.13029999999</v>
          </cell>
          <cell r="X388">
            <v>179923.92531428573</v>
          </cell>
          <cell r="Y388">
            <v>2867.9037839762191</v>
          </cell>
          <cell r="Z388">
            <v>-4338.6280196677071</v>
          </cell>
          <cell r="AA388">
            <v>0</v>
          </cell>
          <cell r="AB388">
            <v>4037.7958228079947</v>
          </cell>
          <cell r="AC388">
            <v>3168.7359808359279</v>
          </cell>
          <cell r="AD388">
            <v>0</v>
          </cell>
          <cell r="AE388">
            <v>0</v>
          </cell>
          <cell r="AF388">
            <v>230099.4729377231</v>
          </cell>
          <cell r="AG388">
            <v>-136324.00436523109</v>
          </cell>
          <cell r="AH388">
            <v>3567.8292035769532</v>
          </cell>
          <cell r="AI388">
            <v>165392.84628201087</v>
          </cell>
          <cell r="AJ388">
            <v>-25988.25379691894</v>
          </cell>
          <cell r="AK388">
            <v>43527.13029999999</v>
          </cell>
          <cell r="AL388">
            <v>179923.92531428573</v>
          </cell>
          <cell r="AN388">
            <v>-151177.2463929631</v>
          </cell>
          <cell r="AO388">
            <v>-151177.2463929631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-4479.6393371221211</v>
          </cell>
          <cell r="AV388">
            <v>-4479.6393371221211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161695.04483410509</v>
          </cell>
          <cell r="BC388">
            <v>161695.04483410509</v>
          </cell>
          <cell r="BD388">
            <v>0</v>
          </cell>
          <cell r="BE388">
            <v>0</v>
          </cell>
          <cell r="BF388">
            <v>0</v>
          </cell>
          <cell r="BG388">
            <v>0</v>
          </cell>
          <cell r="BH388">
            <v>0</v>
          </cell>
          <cell r="BI388">
            <v>2097.8991192176409</v>
          </cell>
          <cell r="BJ388">
            <v>2097.8991192176409</v>
          </cell>
          <cell r="BK388">
            <v>0</v>
          </cell>
          <cell r="BL388">
            <v>0</v>
          </cell>
          <cell r="BM388">
            <v>0</v>
          </cell>
          <cell r="BN388">
            <v>0</v>
          </cell>
          <cell r="BO388">
            <v>0</v>
          </cell>
          <cell r="BP388">
            <v>8136.05822323751</v>
          </cell>
          <cell r="BT388" t="str">
            <v>Чистая прибыль</v>
          </cell>
        </row>
        <row r="389"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  <cell r="BD389">
            <v>0</v>
          </cell>
          <cell r="BE389">
            <v>0</v>
          </cell>
          <cell r="BF389">
            <v>0</v>
          </cell>
          <cell r="BG389">
            <v>0</v>
          </cell>
          <cell r="BH389">
            <v>0</v>
          </cell>
          <cell r="BI389">
            <v>0</v>
          </cell>
          <cell r="BJ389">
            <v>0</v>
          </cell>
          <cell r="BK389">
            <v>0</v>
          </cell>
          <cell r="BL389">
            <v>0</v>
          </cell>
          <cell r="BM389">
            <v>0</v>
          </cell>
          <cell r="BN389">
            <v>0</v>
          </cell>
          <cell r="BO389">
            <v>0</v>
          </cell>
          <cell r="BP389">
            <v>0</v>
          </cell>
          <cell r="BT389">
            <v>0</v>
          </cell>
        </row>
        <row r="390"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0</v>
          </cell>
          <cell r="BD390">
            <v>0</v>
          </cell>
          <cell r="BE390">
            <v>0</v>
          </cell>
          <cell r="BF390">
            <v>0</v>
          </cell>
          <cell r="BG390">
            <v>0</v>
          </cell>
          <cell r="BH390">
            <v>0</v>
          </cell>
          <cell r="BI390">
            <v>0</v>
          </cell>
          <cell r="BJ390">
            <v>0</v>
          </cell>
          <cell r="BK390">
            <v>0</v>
          </cell>
          <cell r="BL390">
            <v>0</v>
          </cell>
          <cell r="BM390">
            <v>0</v>
          </cell>
          <cell r="BN390">
            <v>0</v>
          </cell>
          <cell r="BO390">
            <v>0</v>
          </cell>
          <cell r="BP390">
            <v>0</v>
          </cell>
          <cell r="BT390">
            <v>0</v>
          </cell>
        </row>
        <row r="391"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0</v>
          </cell>
          <cell r="BD391">
            <v>0</v>
          </cell>
          <cell r="BE391">
            <v>0</v>
          </cell>
          <cell r="BF391">
            <v>0</v>
          </cell>
          <cell r="BG391">
            <v>0</v>
          </cell>
          <cell r="BH391">
            <v>0</v>
          </cell>
          <cell r="BI391">
            <v>0</v>
          </cell>
          <cell r="BJ391">
            <v>0</v>
          </cell>
          <cell r="BK391">
            <v>0</v>
          </cell>
          <cell r="BL391">
            <v>0</v>
          </cell>
          <cell r="BM391">
            <v>0</v>
          </cell>
          <cell r="BN391">
            <v>0</v>
          </cell>
          <cell r="BO391">
            <v>0</v>
          </cell>
          <cell r="BP391">
            <v>0</v>
          </cell>
          <cell r="BT391">
            <v>0</v>
          </cell>
        </row>
        <row r="392"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0</v>
          </cell>
          <cell r="BP392">
            <v>0</v>
          </cell>
          <cell r="BT392">
            <v>0</v>
          </cell>
        </row>
        <row r="393"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0</v>
          </cell>
          <cell r="BP393">
            <v>0</v>
          </cell>
          <cell r="BT393">
            <v>0</v>
          </cell>
        </row>
        <row r="394"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  <cell r="BD394">
            <v>0</v>
          </cell>
          <cell r="BE394">
            <v>0</v>
          </cell>
          <cell r="BF394">
            <v>0</v>
          </cell>
          <cell r="BG394">
            <v>0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</v>
          </cell>
          <cell r="BN394">
            <v>0</v>
          </cell>
          <cell r="BO394">
            <v>0</v>
          </cell>
          <cell r="BP394">
            <v>0</v>
          </cell>
          <cell r="BT394">
            <v>0</v>
          </cell>
        </row>
        <row r="395"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0</v>
          </cell>
          <cell r="BP395">
            <v>0</v>
          </cell>
          <cell r="BT395">
            <v>0</v>
          </cell>
        </row>
        <row r="396"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  <cell r="BD396">
            <v>0</v>
          </cell>
          <cell r="BE396">
            <v>0</v>
          </cell>
          <cell r="BF396">
            <v>0</v>
          </cell>
          <cell r="BG396">
            <v>0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0</v>
          </cell>
          <cell r="BM396">
            <v>0</v>
          </cell>
          <cell r="BN396">
            <v>0</v>
          </cell>
          <cell r="BO396">
            <v>0</v>
          </cell>
          <cell r="BP396">
            <v>0</v>
          </cell>
          <cell r="BT396">
            <v>0</v>
          </cell>
        </row>
        <row r="397"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T397">
            <v>0</v>
          </cell>
        </row>
        <row r="398"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T398">
            <v>0</v>
          </cell>
        </row>
        <row r="399"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0</v>
          </cell>
          <cell r="BP399">
            <v>0</v>
          </cell>
          <cell r="BT399">
            <v>0</v>
          </cell>
        </row>
        <row r="400"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N400">
            <v>-151177.2463929631</v>
          </cell>
          <cell r="AO400">
            <v>-151177.2463929631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-4479.6393371221211</v>
          </cell>
          <cell r="AV400">
            <v>-4479.6393371221211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161695.04483410509</v>
          </cell>
          <cell r="BC400">
            <v>161695.04483410509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2097.8991192176409</v>
          </cell>
          <cell r="BJ400">
            <v>2097.8991192176409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O400">
            <v>0</v>
          </cell>
          <cell r="BP400">
            <v>8136.05822323751</v>
          </cell>
          <cell r="BT400">
            <v>0</v>
          </cell>
        </row>
        <row r="401"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O401">
            <v>0</v>
          </cell>
          <cell r="BP401">
            <v>0</v>
          </cell>
          <cell r="BT401">
            <v>0</v>
          </cell>
        </row>
        <row r="402"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0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0</v>
          </cell>
          <cell r="BP402">
            <v>0</v>
          </cell>
          <cell r="BT402">
            <v>0</v>
          </cell>
        </row>
        <row r="403"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T403">
            <v>0</v>
          </cell>
        </row>
        <row r="431">
          <cell r="AO431">
            <v>0</v>
          </cell>
        </row>
        <row r="432">
          <cell r="AO432">
            <v>0</v>
          </cell>
        </row>
        <row r="433">
          <cell r="AO433">
            <v>0</v>
          </cell>
        </row>
        <row r="434">
          <cell r="AO434">
            <v>0</v>
          </cell>
        </row>
        <row r="435">
          <cell r="AO435">
            <v>0</v>
          </cell>
        </row>
        <row r="436">
          <cell r="AO436">
            <v>0</v>
          </cell>
        </row>
        <row r="437">
          <cell r="AO437">
            <v>0</v>
          </cell>
        </row>
        <row r="439">
          <cell r="AO439">
            <v>0</v>
          </cell>
        </row>
        <row r="440">
          <cell r="AO440">
            <v>0</v>
          </cell>
        </row>
        <row r="441">
          <cell r="AO441">
            <v>0</v>
          </cell>
        </row>
        <row r="443">
          <cell r="AO443">
            <v>0</v>
          </cell>
        </row>
        <row r="444">
          <cell r="AO444">
            <v>0</v>
          </cell>
        </row>
        <row r="446">
          <cell r="AO446">
            <v>0</v>
          </cell>
        </row>
        <row r="447">
          <cell r="AO447">
            <v>0</v>
          </cell>
        </row>
        <row r="449">
          <cell r="AO449">
            <v>0</v>
          </cell>
        </row>
        <row r="450">
          <cell r="AO450">
            <v>0</v>
          </cell>
        </row>
        <row r="495">
          <cell r="AO495">
            <v>0</v>
          </cell>
        </row>
        <row r="504">
          <cell r="D504">
            <v>2468.69</v>
          </cell>
          <cell r="E504">
            <v>2468.69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0.59574903297916704</v>
          </cell>
          <cell r="L504">
            <v>0.59574903297916704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6.7519376104204003</v>
          </cell>
          <cell r="Z504">
            <v>5.10869517186633</v>
          </cell>
          <cell r="AA504">
            <v>0</v>
          </cell>
          <cell r="AB504">
            <v>0.7463223244160806</v>
          </cell>
          <cell r="AC504">
            <v>0.89692011413798922</v>
          </cell>
          <cell r="AD504">
            <v>0</v>
          </cell>
          <cell r="AE504">
            <v>0</v>
          </cell>
          <cell r="AF504">
            <v>2476.0376866433999</v>
          </cell>
          <cell r="AG504">
            <v>2474.3944442048455</v>
          </cell>
          <cell r="AH504">
            <v>0</v>
          </cell>
          <cell r="AI504">
            <v>0.7463223244160806</v>
          </cell>
          <cell r="AJ504">
            <v>0.89692011413798922</v>
          </cell>
          <cell r="AK504">
            <v>0</v>
          </cell>
          <cell r="AL504">
            <v>0</v>
          </cell>
          <cell r="AN504">
            <v>2061.6744255899293</v>
          </cell>
          <cell r="AO504">
            <v>2061.6744255899293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1.5907445193146352</v>
          </cell>
          <cell r="AV504">
            <v>1.5907445193146352</v>
          </cell>
          <cell r="AW504">
            <v>0</v>
          </cell>
          <cell r="AX504">
            <v>0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0</v>
          </cell>
          <cell r="BD504">
            <v>0</v>
          </cell>
          <cell r="BE504">
            <v>0</v>
          </cell>
          <cell r="BF504">
            <v>0</v>
          </cell>
          <cell r="BG504">
            <v>0</v>
          </cell>
          <cell r="BH504">
            <v>0</v>
          </cell>
          <cell r="BI504">
            <v>1.6415019737461201</v>
          </cell>
          <cell r="BJ504">
            <v>1.6415019737461201</v>
          </cell>
          <cell r="BK504">
            <v>0</v>
          </cell>
          <cell r="BL504">
            <v>0</v>
          </cell>
          <cell r="BM504">
            <v>0</v>
          </cell>
          <cell r="BN504">
            <v>0</v>
          </cell>
          <cell r="BO504">
            <v>0</v>
          </cell>
          <cell r="BP504">
            <v>2064.9066720829901</v>
          </cell>
          <cell r="BT504" t="str">
            <v>водоотведение</v>
          </cell>
        </row>
        <row r="505">
          <cell r="D505">
            <v>428.76321123580101</v>
          </cell>
          <cell r="E505">
            <v>428.76321123580101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0.70823045778405147</v>
          </cell>
          <cell r="L505">
            <v>0.70823045778405147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5.3497388560000001</v>
          </cell>
          <cell r="Z505">
            <v>4.0477543841953878</v>
          </cell>
          <cell r="AA505">
            <v>0</v>
          </cell>
          <cell r="AB505">
            <v>0.59133092874955451</v>
          </cell>
          <cell r="AC505">
            <v>0.71065354305505735</v>
          </cell>
          <cell r="AD505">
            <v>0</v>
          </cell>
          <cell r="AE505">
            <v>0</v>
          </cell>
          <cell r="AF505">
            <v>434.82118054958505</v>
          </cell>
          <cell r="AG505">
            <v>433.51919607778046</v>
          </cell>
          <cell r="AH505">
            <v>0</v>
          </cell>
          <cell r="AI505">
            <v>0.59133092874955451</v>
          </cell>
          <cell r="AJ505">
            <v>0.71065354305505735</v>
          </cell>
          <cell r="AK505">
            <v>0</v>
          </cell>
          <cell r="AL505">
            <v>0</v>
          </cell>
          <cell r="AN505">
            <v>407.92488634667052</v>
          </cell>
          <cell r="AO505">
            <v>407.92488634667052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2.5088923626774449</v>
          </cell>
          <cell r="AV505">
            <v>2.5088923626774449</v>
          </cell>
          <cell r="AW505">
            <v>0</v>
          </cell>
          <cell r="AX505">
            <v>0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0</v>
          </cell>
          <cell r="BD505">
            <v>0</v>
          </cell>
          <cell r="BE505">
            <v>0</v>
          </cell>
          <cell r="BF505">
            <v>0</v>
          </cell>
          <cell r="BG505">
            <v>0</v>
          </cell>
          <cell r="BH505">
            <v>0</v>
          </cell>
          <cell r="BI505">
            <v>1.6415019737461201</v>
          </cell>
          <cell r="BJ505">
            <v>1.6415019737461201</v>
          </cell>
          <cell r="BK505">
            <v>0</v>
          </cell>
          <cell r="BL505">
            <v>0</v>
          </cell>
          <cell r="BM505">
            <v>0</v>
          </cell>
          <cell r="BN505">
            <v>0</v>
          </cell>
          <cell r="BO505">
            <v>0</v>
          </cell>
          <cell r="BP505">
            <v>412.07528068309409</v>
          </cell>
          <cell r="BT505" t="str">
            <v>водоснабжение на хоз.нужды</v>
          </cell>
        </row>
        <row r="506"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46609.238524795481</v>
          </cell>
          <cell r="S506">
            <v>34787.615160918816</v>
          </cell>
          <cell r="T506">
            <v>0</v>
          </cell>
          <cell r="U506">
            <v>5840.5747994311068</v>
          </cell>
          <cell r="V506">
            <v>5981.0485644455539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46609.238524795481</v>
          </cell>
          <cell r="AG506">
            <v>34787.615160918816</v>
          </cell>
          <cell r="AH506">
            <v>0</v>
          </cell>
          <cell r="AI506">
            <v>5840.5747994311068</v>
          </cell>
          <cell r="AJ506">
            <v>5981.0485644455539</v>
          </cell>
          <cell r="AK506">
            <v>0</v>
          </cell>
          <cell r="AL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>
            <v>0</v>
          </cell>
          <cell r="AZ506">
            <v>0</v>
          </cell>
          <cell r="BA506">
            <v>0</v>
          </cell>
          <cell r="BB506">
            <v>47552.427372283542</v>
          </cell>
          <cell r="BC506">
            <v>47552.427372283542</v>
          </cell>
          <cell r="BD506">
            <v>0</v>
          </cell>
          <cell r="BE506">
            <v>0</v>
          </cell>
          <cell r="BF506">
            <v>0</v>
          </cell>
          <cell r="BG506">
            <v>0</v>
          </cell>
          <cell r="BH506">
            <v>0</v>
          </cell>
          <cell r="BI506">
            <v>0</v>
          </cell>
          <cell r="BJ506">
            <v>0</v>
          </cell>
          <cell r="BK506">
            <v>0</v>
          </cell>
          <cell r="BL506">
            <v>0</v>
          </cell>
          <cell r="BM506">
            <v>0</v>
          </cell>
          <cell r="BN506">
            <v>0</v>
          </cell>
          <cell r="BO506">
            <v>0</v>
          </cell>
          <cell r="BP506">
            <v>47552.427372283542</v>
          </cell>
          <cell r="BT506" t="str">
            <v>Тюменьэнергосбыт - ЭК "Восток"</v>
          </cell>
        </row>
        <row r="507">
          <cell r="D507">
            <v>12161.79</v>
          </cell>
          <cell r="E507">
            <v>12161.79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593.29769962782893</v>
          </cell>
          <cell r="Z507">
            <v>448.90478384905731</v>
          </cell>
          <cell r="AA507">
            <v>0</v>
          </cell>
          <cell r="AB507">
            <v>65.579888886056409</v>
          </cell>
          <cell r="AC507">
            <v>78.8130268927153</v>
          </cell>
          <cell r="AD507">
            <v>0</v>
          </cell>
          <cell r="AE507">
            <v>0</v>
          </cell>
          <cell r="AF507">
            <v>12755.087699627829</v>
          </cell>
          <cell r="AG507">
            <v>12610.694783849058</v>
          </cell>
          <cell r="AH507">
            <v>0</v>
          </cell>
          <cell r="AI507">
            <v>65.579888886056409</v>
          </cell>
          <cell r="AJ507">
            <v>78.8130268927153</v>
          </cell>
          <cell r="AK507">
            <v>0</v>
          </cell>
          <cell r="AL507">
            <v>0</v>
          </cell>
          <cell r="AN507">
            <v>3639.3911914292162</v>
          </cell>
          <cell r="AO507">
            <v>3639.3911914292162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U507">
            <v>16.917585160035117</v>
          </cell>
          <cell r="AV507">
            <v>16.917585160035117</v>
          </cell>
          <cell r="AW507">
            <v>0</v>
          </cell>
          <cell r="AX507">
            <v>0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0</v>
          </cell>
          <cell r="BD507">
            <v>0</v>
          </cell>
          <cell r="BE507">
            <v>0</v>
          </cell>
          <cell r="BF507">
            <v>0</v>
          </cell>
          <cell r="BG507">
            <v>0</v>
          </cell>
          <cell r="BH507">
            <v>0</v>
          </cell>
          <cell r="BI507">
            <v>316.14913192842084</v>
          </cell>
          <cell r="BJ507">
            <v>316.14913192842084</v>
          </cell>
          <cell r="BK507">
            <v>0</v>
          </cell>
          <cell r="BL507">
            <v>0</v>
          </cell>
          <cell r="BM507">
            <v>0</v>
          </cell>
          <cell r="BN507">
            <v>0</v>
          </cell>
          <cell r="BO507">
            <v>0</v>
          </cell>
          <cell r="BP507">
            <v>3972.4579085176724</v>
          </cell>
          <cell r="BT507" t="str">
            <v>ОАО "ТРИЦ"</v>
          </cell>
        </row>
        <row r="508">
          <cell r="D508">
            <v>608.90999999999985</v>
          </cell>
          <cell r="E508">
            <v>608.90999999999985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608.90999999999985</v>
          </cell>
          <cell r="AG508">
            <v>608.90999999999985</v>
          </cell>
          <cell r="AH508">
            <v>0</v>
          </cell>
          <cell r="AI508">
            <v>0</v>
          </cell>
          <cell r="AJ508">
            <v>0</v>
          </cell>
          <cell r="AK508">
            <v>0</v>
          </cell>
          <cell r="AL508">
            <v>0</v>
          </cell>
          <cell r="AN508">
            <v>4119.1795385707846</v>
          </cell>
          <cell r="AO508">
            <v>4119.1795385707846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U508">
            <v>19.147864839964882</v>
          </cell>
          <cell r="AV508">
            <v>19.147864839964882</v>
          </cell>
          <cell r="AW508">
            <v>0</v>
          </cell>
          <cell r="AX508">
            <v>0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0</v>
          </cell>
          <cell r="BD508">
            <v>0</v>
          </cell>
          <cell r="BE508">
            <v>0</v>
          </cell>
          <cell r="BF508">
            <v>0</v>
          </cell>
          <cell r="BG508">
            <v>0</v>
          </cell>
          <cell r="BH508">
            <v>0</v>
          </cell>
          <cell r="BI508">
            <v>0</v>
          </cell>
          <cell r="BJ508">
            <v>0</v>
          </cell>
          <cell r="BK508">
            <v>0</v>
          </cell>
          <cell r="BL508">
            <v>0</v>
          </cell>
          <cell r="BM508">
            <v>0</v>
          </cell>
          <cell r="BN508">
            <v>0</v>
          </cell>
          <cell r="BO508">
            <v>0</v>
          </cell>
          <cell r="BP508">
            <v>4138.3274034107499</v>
          </cell>
          <cell r="BT508" t="str">
            <v>Прочие</v>
          </cell>
        </row>
        <row r="509">
          <cell r="D509">
            <v>3191634.2026619329</v>
          </cell>
          <cell r="E509">
            <v>3191634.2026619329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3191634.2026619329</v>
          </cell>
          <cell r="AG509">
            <v>3191634.2026619329</v>
          </cell>
          <cell r="AH509">
            <v>0</v>
          </cell>
          <cell r="AI509">
            <v>0</v>
          </cell>
          <cell r="AJ509">
            <v>0</v>
          </cell>
          <cell r="AK509">
            <v>0</v>
          </cell>
          <cell r="AL509">
            <v>0</v>
          </cell>
          <cell r="AN509">
            <v>3155181.097115586</v>
          </cell>
          <cell r="AO509">
            <v>3155181.097115586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0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H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0</v>
          </cell>
          <cell r="BM509">
            <v>0</v>
          </cell>
          <cell r="BN509">
            <v>0</v>
          </cell>
          <cell r="BO509">
            <v>0</v>
          </cell>
          <cell r="BP509">
            <v>3155181.097115586</v>
          </cell>
          <cell r="BT509" t="str">
            <v>ОАО УТСК</v>
          </cell>
        </row>
        <row r="510">
          <cell r="D510">
            <v>211184.32983178674</v>
          </cell>
          <cell r="E510">
            <v>211184.32983178674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211184.32983178674</v>
          </cell>
          <cell r="AG510">
            <v>211184.32983178674</v>
          </cell>
          <cell r="AH510">
            <v>0</v>
          </cell>
          <cell r="AI510">
            <v>0</v>
          </cell>
          <cell r="AJ510">
            <v>0</v>
          </cell>
          <cell r="AK510">
            <v>0</v>
          </cell>
          <cell r="AL510">
            <v>0</v>
          </cell>
          <cell r="AN510">
            <v>192284.56619812397</v>
          </cell>
          <cell r="AO510">
            <v>192284.56619812397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0</v>
          </cell>
          <cell r="BD510">
            <v>0</v>
          </cell>
          <cell r="BE510">
            <v>0</v>
          </cell>
          <cell r="BF510">
            <v>0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  <cell r="BM510">
            <v>0</v>
          </cell>
          <cell r="BN510">
            <v>0</v>
          </cell>
          <cell r="BO510">
            <v>0</v>
          </cell>
          <cell r="BP510">
            <v>192284.56619812397</v>
          </cell>
          <cell r="BT510" t="str">
            <v>Ведомственные котельные</v>
          </cell>
        </row>
        <row r="511"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376071.73759189167</v>
          </cell>
          <cell r="S511">
            <v>324992.88555102784</v>
          </cell>
          <cell r="T511">
            <v>0</v>
          </cell>
          <cell r="U511">
            <v>51078.852040863836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376071.73759189167</v>
          </cell>
          <cell r="AG511">
            <v>324992.88555102784</v>
          </cell>
          <cell r="AH511">
            <v>0</v>
          </cell>
          <cell r="AI511">
            <v>51078.852040863836</v>
          </cell>
          <cell r="AJ511">
            <v>0</v>
          </cell>
          <cell r="AK511">
            <v>0</v>
          </cell>
          <cell r="AL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A511">
            <v>0</v>
          </cell>
          <cell r="BB511">
            <v>387142.07264003658</v>
          </cell>
          <cell r="BC511">
            <v>387142.07264003658</v>
          </cell>
          <cell r="BD511">
            <v>0</v>
          </cell>
          <cell r="BE511">
            <v>0</v>
          </cell>
          <cell r="BF511">
            <v>0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0</v>
          </cell>
          <cell r="BM511">
            <v>0</v>
          </cell>
          <cell r="BN511">
            <v>0</v>
          </cell>
          <cell r="BO511">
            <v>0</v>
          </cell>
          <cell r="BP511">
            <v>387142.07264003658</v>
          </cell>
          <cell r="BT511" t="str">
            <v>Тобольская ТЭЦ</v>
          </cell>
        </row>
        <row r="512"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I512">
            <v>0</v>
          </cell>
          <cell r="AJ512">
            <v>0</v>
          </cell>
          <cell r="AK512">
            <v>0</v>
          </cell>
          <cell r="AL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M512">
            <v>0</v>
          </cell>
          <cell r="BN512">
            <v>0</v>
          </cell>
          <cell r="BO512">
            <v>0</v>
          </cell>
          <cell r="BP512">
            <v>0</v>
          </cell>
          <cell r="BT512">
            <v>0</v>
          </cell>
        </row>
        <row r="513"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  <cell r="AH513">
            <v>0</v>
          </cell>
          <cell r="AI513">
            <v>0</v>
          </cell>
          <cell r="AJ513">
            <v>0</v>
          </cell>
          <cell r="AK513">
            <v>0</v>
          </cell>
          <cell r="AL513">
            <v>0</v>
          </cell>
          <cell r="AN513">
            <v>0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0</v>
          </cell>
          <cell r="BD513">
            <v>0</v>
          </cell>
          <cell r="BE513">
            <v>0</v>
          </cell>
          <cell r="BF513">
            <v>0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  <cell r="BM513">
            <v>0</v>
          </cell>
          <cell r="BN513">
            <v>0</v>
          </cell>
          <cell r="BO513">
            <v>0</v>
          </cell>
          <cell r="BP513">
            <v>0</v>
          </cell>
          <cell r="BT513">
            <v>0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азы ТОРО"/>
      <sheetName val="бюджет"/>
      <sheetName val="Лист2"/>
      <sheetName val="Лист3"/>
      <sheetName val="Исполнение рем. прогр. 2011"/>
      <sheetName val="тех_лист"/>
      <sheetName val="Лист1"/>
      <sheetName val="2013_ТТ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4">
          <cell r="I4" t="str">
            <v>хоз. сп.</v>
          </cell>
        </row>
        <row r="5">
          <cell r="I5" t="str">
            <v>ЧЭР</v>
          </cell>
        </row>
        <row r="6">
          <cell r="I6" t="str">
            <v>торги</v>
          </cell>
        </row>
      </sheetData>
      <sheetData sheetId="6" refreshError="1"/>
      <sheetData sheetId="7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уппы проектов"/>
      <sheetName val="Исходные данные по участкам"/>
      <sheetName val="Цены на тепловые сети"/>
      <sheetName val="Индексы-дефляторы"/>
      <sheetName val="Мероприятия свод Сети"/>
      <sheetName val="Мероприятия свод Источники"/>
      <sheetName val="Эффект 001"/>
      <sheetName val="Эффект 002"/>
      <sheetName val="Эффект Авто"/>
      <sheetName val="Фортум"/>
      <sheetName val="УТСК"/>
      <sheetName val="ТТ 001"/>
      <sheetName val="НИ 001"/>
      <sheetName val="ТТ 002"/>
      <sheetName val="ВедКот"/>
      <sheetName val="НВВ 2012-2028 котл"/>
      <sheetName val="Сводные по источникам ТЭ"/>
      <sheetName val="Группы по ист фин"/>
      <sheetName val="Ист фин по зонам"/>
      <sheetName val="Графики"/>
      <sheetName val="Лист1"/>
      <sheetName val="Лист2"/>
      <sheetName val="Лист4"/>
      <sheetName val="т4,т4а"/>
    </sheetNames>
    <sheetDataSet>
      <sheetData sheetId="0"/>
      <sheetData sheetId="1"/>
      <sheetData sheetId="2"/>
      <sheetData sheetId="3"/>
      <sheetData sheetId="4">
        <row r="1">
          <cell r="D1" t="str">
            <v>Наименование группы проектов</v>
          </cell>
        </row>
      </sheetData>
      <sheetData sheetId="5">
        <row r="1">
          <cell r="E1" t="str">
            <v>Наименование группы проектов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K1" t="str">
            <v>ОАО "Фортум"</v>
          </cell>
          <cell r="N1" t="str">
            <v>Неопределенная ТСО</v>
          </cell>
        </row>
      </sheetData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сылка по ТЗ"/>
      <sheetName val="ТТЭЦ-1"/>
      <sheetName val="ТТЭЦ-2"/>
      <sheetName val="ТобТЭЦ"/>
      <sheetName val="ДЗСР"/>
      <sheetName val="тех лист"/>
      <sheetName val="Шаблон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ТЗ на станции</v>
          </cell>
        </row>
        <row r="2">
          <cell r="A2" t="str">
            <v>ТЗ в ЗСР</v>
          </cell>
        </row>
        <row r="3">
          <cell r="A3" t="str">
            <v>ТЗ в ТД</v>
          </cell>
        </row>
        <row r="4">
          <cell r="A4" t="str">
            <v>ТЗ в ДЗ</v>
          </cell>
        </row>
        <row r="5">
          <cell r="A5" t="str">
            <v>Договор на оформлении</v>
          </cell>
        </row>
        <row r="6">
          <cell r="A6" t="str">
            <v>Договор заключен</v>
          </cell>
        </row>
        <row r="7">
          <cell r="A7">
            <v>0</v>
          </cell>
        </row>
        <row r="8">
          <cell r="A8">
            <v>0</v>
          </cell>
        </row>
        <row r="9">
          <cell r="A9">
            <v>0</v>
          </cell>
        </row>
      </sheetData>
      <sheetData sheetId="6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_ТМЦ"/>
      <sheetName val="формы вывода"/>
      <sheetName val="классификатор1"/>
      <sheetName val="классификатор2"/>
      <sheetName val="ОКАТО и БЕ"/>
      <sheetName val="ОКЕИ"/>
      <sheetName val="Cправочник ТМЦ"/>
      <sheetName val="инструкция"/>
      <sheetName val="Классификатор из QAS"/>
      <sheetName val="ОКВЭД"/>
      <sheetName val="ОКДП"/>
      <sheetName val="Лист3"/>
    </sheetNames>
    <sheetDataSet>
      <sheetData sheetId="0"/>
      <sheetData sheetId="1"/>
      <sheetData sheetId="2">
        <row r="2">
          <cell r="A2" t="str">
            <v>Материалы/ запчасти/ инструменты</v>
          </cell>
          <cell r="C2" t="str">
            <v>Производство/ экплуатация - материалы</v>
          </cell>
          <cell r="E2" t="str">
            <v>Аренда земли</v>
          </cell>
        </row>
        <row r="3">
          <cell r="A3" t="str">
            <v>Услуги сторонних организаций</v>
          </cell>
          <cell r="C3" t="str">
            <v>Ремонты и техобслуживание - материалы</v>
          </cell>
          <cell r="E3" t="str">
            <v>Вода на технологические нужды</v>
          </cell>
        </row>
        <row r="4">
          <cell r="A4" t="str">
            <v>Расходы на персонал</v>
          </cell>
          <cell r="C4" t="str">
            <v>Транспорт - материалы</v>
          </cell>
          <cell r="E4" t="str">
            <v>Добровольное медицинское страхование</v>
          </cell>
        </row>
        <row r="5">
          <cell r="A5" t="str">
            <v>Налоги</v>
          </cell>
          <cell r="C5" t="str">
            <v>Информационные технологии - материалы</v>
          </cell>
          <cell r="E5" t="str">
            <v>Запасные части для ремонтных работ</v>
          </cell>
        </row>
        <row r="6">
          <cell r="A6" t="str">
            <v>Страхование 2</v>
          </cell>
          <cell r="C6" t="str">
            <v>Здравоохранение и безопасность - материалы</v>
          </cell>
          <cell r="E6" t="str">
            <v>Здравоохранение</v>
          </cell>
        </row>
        <row r="7">
          <cell r="A7" t="str">
            <v>Другое</v>
          </cell>
          <cell r="C7" t="str">
            <v>Административно-хозяйственные - материалы</v>
          </cell>
          <cell r="E7" t="str">
            <v>Канцелярско-типографские услуги</v>
          </cell>
        </row>
        <row r="8">
          <cell r="A8" t="str">
            <v>Прочие расходы из прибыли</v>
          </cell>
          <cell r="C8" t="str">
            <v>Прочее - материалы</v>
          </cell>
          <cell r="E8" t="str">
            <v>Коммунальные услуги</v>
          </cell>
        </row>
        <row r="9">
          <cell r="A9" t="str">
            <v>Просроченная задолженность кроме тепла и электричества</v>
          </cell>
          <cell r="C9" t="str">
            <v>Производство - услуги</v>
          </cell>
          <cell r="E9" t="str">
            <v>Копьютерное и оборудование связи стоимостью до 20 тыс.</v>
          </cell>
        </row>
        <row r="10">
          <cell r="C10" t="str">
            <v>Ремонты и техобслуживание  - услуги</v>
          </cell>
          <cell r="E10" t="str">
            <v>Лицензирование программного обеспечения</v>
          </cell>
        </row>
        <row r="11">
          <cell r="C11" t="str">
            <v>Транспорт  - услуги</v>
          </cell>
          <cell r="E11" t="str">
            <v>Масла</v>
          </cell>
        </row>
        <row r="12">
          <cell r="C12" t="str">
            <v>Информационные технологии  - услуги</v>
          </cell>
          <cell r="E12" t="str">
            <v>Материалы и запчасти</v>
          </cell>
        </row>
        <row r="13">
          <cell r="C13" t="str">
            <v>Консалтинг, информационные услуги, создание знаний  - услуги</v>
          </cell>
          <cell r="E13" t="str">
            <v>Медикаменты</v>
          </cell>
        </row>
        <row r="14">
          <cell r="C14" t="str">
            <v>Здравоохранение и безопасность  - услуги</v>
          </cell>
          <cell r="E14" t="str">
            <v>Обслуживание компьютерной техники</v>
          </cell>
        </row>
        <row r="15">
          <cell r="C15" t="str">
            <v>Административно-хозяйственные расходы  - услуги</v>
          </cell>
          <cell r="E15" t="str">
            <v>Обслуживание лицензий по программного обеспечения</v>
          </cell>
        </row>
        <row r="16">
          <cell r="C16" t="str">
            <v>Прочее  - услуги</v>
          </cell>
          <cell r="E16" t="str">
            <v>Обязательное</v>
          </cell>
        </row>
        <row r="17">
          <cell r="C17" t="str">
            <v>Ставки и зарплата</v>
          </cell>
          <cell r="E17" t="str">
            <v>Оклад/</v>
          </cell>
        </row>
        <row r="18">
          <cell r="C18" t="str">
            <v>ЕСН</v>
          </cell>
          <cell r="E18" t="str">
            <v>Передача электро-/ теплоэнергии</v>
          </cell>
        </row>
        <row r="19">
          <cell r="C19" t="str">
            <v>Страхование 1</v>
          </cell>
          <cell r="E19" t="str">
            <v>Пожарная безопасность и охрана</v>
          </cell>
        </row>
        <row r="20">
          <cell r="C20" t="str">
            <v>Пенсионный фонд</v>
          </cell>
          <cell r="E20" t="str">
            <v>Премии/</v>
          </cell>
        </row>
        <row r="21">
          <cell r="C21" t="str">
            <v>Расходы на обучение</v>
          </cell>
          <cell r="E21" t="str">
            <v>Производственный контроль</v>
          </cell>
        </row>
        <row r="22">
          <cell r="C22" t="str">
            <v>Командировки</v>
          </cell>
          <cell r="E22" t="str">
            <v>Прочее - 1</v>
          </cell>
        </row>
        <row r="23">
          <cell r="C23" t="str">
            <v>Прочие расходы на персонал</v>
          </cell>
          <cell r="E23" t="str">
            <v>Прочее - 2</v>
          </cell>
        </row>
        <row r="24">
          <cell r="C24" t="str">
            <v>Прочие расходы на персонал (91 счет)</v>
          </cell>
          <cell r="E24" t="str">
            <v>Прочее - 3</v>
          </cell>
        </row>
        <row r="25">
          <cell r="C25" t="str">
            <v>Земельный налог</v>
          </cell>
          <cell r="E25" t="str">
            <v>Прочее - 4</v>
          </cell>
        </row>
        <row r="26">
          <cell r="C26" t="str">
            <v>Экологические платежи</v>
          </cell>
          <cell r="E26" t="str">
            <v>Прочее - 5</v>
          </cell>
        </row>
        <row r="27">
          <cell r="C27" t="str">
            <v>Налог на имущество</v>
          </cell>
          <cell r="E27" t="str">
            <v>Прочее - 6</v>
          </cell>
        </row>
        <row r="28">
          <cell r="C28" t="str">
            <v>Транспортный налог</v>
          </cell>
          <cell r="E28" t="str">
            <v>Прочее - 7</v>
          </cell>
        </row>
        <row r="29">
          <cell r="C29" t="str">
            <v>Водный налог</v>
          </cell>
          <cell r="E29" t="str">
            <v>Прочее - 9</v>
          </cell>
        </row>
        <row r="30">
          <cell r="C30" t="str">
            <v>Прочие - 11</v>
          </cell>
          <cell r="E30" t="str">
            <v>Прочее добровольное</v>
          </cell>
        </row>
        <row r="31">
          <cell r="C31" t="str">
            <v>Из себестоимости</v>
          </cell>
          <cell r="E31" t="str">
            <v>Прочее топливо</v>
          </cell>
        </row>
        <row r="32">
          <cell r="C32" t="str">
            <v>Из прибыли</v>
          </cell>
          <cell r="E32" t="str">
            <v>Прочие - 10</v>
          </cell>
        </row>
        <row r="33">
          <cell r="C33" t="str">
            <v>Аренда</v>
          </cell>
          <cell r="E33" t="str">
            <v>Прочие - 8</v>
          </cell>
        </row>
        <row r="34">
          <cell r="C34" t="str">
            <v>Лицензирование</v>
          </cell>
          <cell r="E34" t="str">
            <v>Прочие виды аренды</v>
          </cell>
        </row>
        <row r="35">
          <cell r="C35" t="str">
            <v>Лизинг</v>
          </cell>
          <cell r="E35" t="str">
            <v>Разработка и поддержка программного обеспечения</v>
          </cell>
        </row>
        <row r="36">
          <cell r="C36" t="str">
            <v>Охрана окружающей среды</v>
          </cell>
          <cell r="E36" t="str">
            <v>Расходные материалы</v>
          </cell>
        </row>
        <row r="37">
          <cell r="C37" t="str">
            <v>Прочие</v>
          </cell>
          <cell r="E37" t="str">
            <v>Резерв отпусков</v>
          </cell>
        </row>
        <row r="38">
          <cell r="C38" t="str">
            <v>Лицензирование ИТ</v>
          </cell>
          <cell r="E38" t="str">
            <v>Реклама</v>
          </cell>
        </row>
        <row r="39">
          <cell r="C39" t="str">
            <v>Прочие расходы от реализации</v>
          </cell>
          <cell r="E39" t="str">
            <v>Ремонты зданий и сооружений</v>
          </cell>
        </row>
        <row r="40">
          <cell r="C40" t="str">
            <v>Прочие расходы</v>
          </cell>
          <cell r="E40" t="str">
            <v>Ремонты оборудования</v>
          </cell>
        </row>
        <row r="41">
          <cell r="E41" t="str">
            <v>Смазочные материалы</v>
          </cell>
        </row>
        <row r="42">
          <cell r="E42" t="str">
            <v>Спецодежда</v>
          </cell>
        </row>
        <row r="43">
          <cell r="E43" t="str">
            <v>Спецпитание</v>
          </cell>
        </row>
        <row r="44">
          <cell r="E44" t="str">
            <v>Средства индивидуальной защиты</v>
          </cell>
        </row>
        <row r="45">
          <cell r="E45" t="str">
            <v>Строительные материалы</v>
          </cell>
        </row>
        <row r="46">
          <cell r="E46" t="str">
            <v>Услуги связи и интернет</v>
          </cell>
        </row>
        <row r="47">
          <cell r="E47" t="str">
            <v>Услуги транспорта на производстве</v>
          </cell>
        </row>
        <row r="48">
          <cell r="E48" t="str">
            <v>Финансы/ бухучет/ оценка</v>
          </cell>
        </row>
        <row r="49">
          <cell r="E49" t="str">
            <v>Химреагенты</v>
          </cell>
        </row>
        <row r="50">
          <cell r="E50" t="str">
            <v>Юридические услуги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траты"/>
      <sheetName val="Код"/>
      <sheetName val="Лист3"/>
      <sheetName val="Расчет"/>
      <sheetName val="Основные картриджи"/>
      <sheetName val="Матрица"/>
      <sheetName val="Для оценки ком .предложения"/>
    </sheetNames>
    <sheetDataSet>
      <sheetData sheetId="0" refreshError="1"/>
      <sheetData sheetId="1">
        <row r="2">
          <cell r="A2" t="str">
            <v>Обслуживание</v>
          </cell>
        </row>
        <row r="3">
          <cell r="A3" t="str">
            <v>РПР</v>
          </cell>
        </row>
        <row r="4">
          <cell r="A4" t="str">
            <v>Расходники</v>
          </cell>
        </row>
        <row r="5">
          <cell r="A5" t="str">
            <v>Обследование</v>
          </cell>
        </row>
        <row r="6">
          <cell r="A6" t="str">
            <v>Ремонты</v>
          </cell>
        </row>
        <row r="7">
          <cell r="A7" t="str">
            <v>Оборудование</v>
          </cell>
        </row>
        <row r="8">
          <cell r="A8" t="str">
            <v>Дефектация</v>
          </cell>
        </row>
        <row r="9">
          <cell r="A9" t="str">
            <v>Комплектующие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расчет тарифов"/>
      <sheetName val="Справочники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план 2000"/>
      <sheetName val="Лист1"/>
      <sheetName val="Гр5_о_"/>
      <sheetName val="Движение по месяцам"/>
      <sheetName val="Перечень данных"/>
      <sheetName val="L-1"/>
      <sheetName val="СписокТЭП"/>
      <sheetName val="топография"/>
      <sheetName val="Прочти меня!"/>
      <sheetName val="#ССЫЛКА"/>
      <sheetName val="2002(v1)"/>
      <sheetName val="Лист2"/>
      <sheetName val="Прочти_меня!"/>
      <sheetName val="2002(v2)"/>
      <sheetName val="1999-veca"/>
      <sheetName val="Реж_НКК"/>
      <sheetName val="ДАО"/>
      <sheetName val="Список"/>
      <sheetName val="влад-таблица"/>
      <sheetName val="Заявка"/>
      <sheetName val="2.2.4"/>
      <sheetName val="Инвестиции"/>
      <sheetName val="Гр(27.07.00)5Х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6_12"/>
      <sheetName val="6_14"/>
      <sheetName val="6_7"/>
      <sheetName val="6_8"/>
      <sheetName val="6_9_2"/>
      <sheetName val="6_9_1"/>
      <sheetName val="6_9"/>
      <sheetName val="6_10_1"/>
      <sheetName val="6_22"/>
      <sheetName val="6_17"/>
      <sheetName val="6_15"/>
      <sheetName val="6_11_1"/>
      <sheetName val="6_19"/>
      <sheetName val="6_20"/>
      <sheetName val="6_28"/>
      <sheetName val="6_5_1_ТНП"/>
      <sheetName val="6_13"/>
      <sheetName val="6_23"/>
      <sheetName val="6_24"/>
      <sheetName val="6_21"/>
      <sheetName val="Огл__Графиков"/>
      <sheetName val="Текущие_цены"/>
      <sheetName val="СБ"/>
      <sheetName val="База"/>
      <sheetName val="Факт БДР"/>
      <sheetName val="ДДС (Форма №3)"/>
      <sheetName val="заявка_на_произ"/>
      <sheetName val="темпы роста"/>
      <sheetName val="Факт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5"/>
      <sheetName val="РАСЧЕТ "/>
      <sheetName val="лист1"/>
    </sheetNames>
    <sheetDataSet>
      <sheetData sheetId="0"/>
      <sheetData sheetId="1">
        <row r="6">
          <cell r="G6">
            <v>80.542664455995691</v>
          </cell>
          <cell r="O6">
            <v>159.4</v>
          </cell>
        </row>
        <row r="10">
          <cell r="G10">
            <v>30.708723660445685</v>
          </cell>
          <cell r="O10">
            <v>166.09999999999997</v>
          </cell>
        </row>
        <row r="11">
          <cell r="G11">
            <v>157.85316545098749</v>
          </cell>
          <cell r="O11">
            <v>160.6</v>
          </cell>
        </row>
        <row r="12">
          <cell r="G12">
            <v>419.11640278974801</v>
          </cell>
          <cell r="O12">
            <v>157.70370393331208</v>
          </cell>
        </row>
        <row r="15">
          <cell r="O15">
            <v>159.99999999999997</v>
          </cell>
        </row>
        <row r="16">
          <cell r="G16">
            <v>282.33902532548632</v>
          </cell>
          <cell r="O16">
            <v>160.19999999999996</v>
          </cell>
        </row>
        <row r="17">
          <cell r="G17">
            <v>272.38882064975519</v>
          </cell>
          <cell r="O17">
            <v>160.50000000000003</v>
          </cell>
        </row>
        <row r="19">
          <cell r="G19">
            <v>0</v>
          </cell>
          <cell r="O19">
            <v>155.97127315528923</v>
          </cell>
        </row>
        <row r="20">
          <cell r="G20">
            <v>7.7146804942076415</v>
          </cell>
          <cell r="O20">
            <v>154.95508473363356</v>
          </cell>
        </row>
        <row r="21">
          <cell r="G21">
            <v>233.37975270112472</v>
          </cell>
          <cell r="O21">
            <v>170.11305670490549</v>
          </cell>
        </row>
        <row r="25">
          <cell r="O25">
            <v>158.50555095884152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5"/>
  <sheetViews>
    <sheetView view="pageBreakPreview" zoomScaleNormal="100" zoomScaleSheetLayoutView="100" workbookViewId="0">
      <selection activeCell="B45" sqref="B45"/>
    </sheetView>
  </sheetViews>
  <sheetFormatPr defaultRowHeight="12.75" outlineLevelRow="1" x14ac:dyDescent="0.2"/>
  <cols>
    <col min="1" max="1" width="6.5703125" style="24" customWidth="1"/>
    <col min="2" max="3" width="43.28515625" style="25" customWidth="1"/>
    <col min="4" max="7" width="13" style="25" customWidth="1"/>
    <col min="8" max="9" width="10.5703125" style="25" customWidth="1"/>
    <col min="10" max="17" width="9.7109375" style="25" customWidth="1"/>
    <col min="18" max="255" width="9.140625" style="1"/>
    <col min="256" max="256" width="6.5703125" style="1" customWidth="1"/>
    <col min="257" max="257" width="22.42578125" style="1" customWidth="1"/>
    <col min="258" max="258" width="32" style="1" customWidth="1"/>
    <col min="259" max="272" width="13" style="1" customWidth="1"/>
    <col min="273" max="511" width="9.140625" style="1"/>
    <col min="512" max="512" width="6.5703125" style="1" customWidth="1"/>
    <col min="513" max="513" width="22.42578125" style="1" customWidth="1"/>
    <col min="514" max="514" width="32" style="1" customWidth="1"/>
    <col min="515" max="528" width="13" style="1" customWidth="1"/>
    <col min="529" max="767" width="9.140625" style="1"/>
    <col min="768" max="768" width="6.5703125" style="1" customWidth="1"/>
    <col min="769" max="769" width="22.42578125" style="1" customWidth="1"/>
    <col min="770" max="770" width="32" style="1" customWidth="1"/>
    <col min="771" max="784" width="13" style="1" customWidth="1"/>
    <col min="785" max="1023" width="9.140625" style="1"/>
    <col min="1024" max="1024" width="6.5703125" style="1" customWidth="1"/>
    <col min="1025" max="1025" width="22.42578125" style="1" customWidth="1"/>
    <col min="1026" max="1026" width="32" style="1" customWidth="1"/>
    <col min="1027" max="1040" width="13" style="1" customWidth="1"/>
    <col min="1041" max="1279" width="9.140625" style="1"/>
    <col min="1280" max="1280" width="6.5703125" style="1" customWidth="1"/>
    <col min="1281" max="1281" width="22.42578125" style="1" customWidth="1"/>
    <col min="1282" max="1282" width="32" style="1" customWidth="1"/>
    <col min="1283" max="1296" width="13" style="1" customWidth="1"/>
    <col min="1297" max="1535" width="9.140625" style="1"/>
    <col min="1536" max="1536" width="6.5703125" style="1" customWidth="1"/>
    <col min="1537" max="1537" width="22.42578125" style="1" customWidth="1"/>
    <col min="1538" max="1538" width="32" style="1" customWidth="1"/>
    <col min="1539" max="1552" width="13" style="1" customWidth="1"/>
    <col min="1553" max="1791" width="9.140625" style="1"/>
    <col min="1792" max="1792" width="6.5703125" style="1" customWidth="1"/>
    <col min="1793" max="1793" width="22.42578125" style="1" customWidth="1"/>
    <col min="1794" max="1794" width="32" style="1" customWidth="1"/>
    <col min="1795" max="1808" width="13" style="1" customWidth="1"/>
    <col min="1809" max="2047" width="9.140625" style="1"/>
    <col min="2048" max="2048" width="6.5703125" style="1" customWidth="1"/>
    <col min="2049" max="2049" width="22.42578125" style="1" customWidth="1"/>
    <col min="2050" max="2050" width="32" style="1" customWidth="1"/>
    <col min="2051" max="2064" width="13" style="1" customWidth="1"/>
    <col min="2065" max="2303" width="9.140625" style="1"/>
    <col min="2304" max="2304" width="6.5703125" style="1" customWidth="1"/>
    <col min="2305" max="2305" width="22.42578125" style="1" customWidth="1"/>
    <col min="2306" max="2306" width="32" style="1" customWidth="1"/>
    <col min="2307" max="2320" width="13" style="1" customWidth="1"/>
    <col min="2321" max="2559" width="9.140625" style="1"/>
    <col min="2560" max="2560" width="6.5703125" style="1" customWidth="1"/>
    <col min="2561" max="2561" width="22.42578125" style="1" customWidth="1"/>
    <col min="2562" max="2562" width="32" style="1" customWidth="1"/>
    <col min="2563" max="2576" width="13" style="1" customWidth="1"/>
    <col min="2577" max="2815" width="9.140625" style="1"/>
    <col min="2816" max="2816" width="6.5703125" style="1" customWidth="1"/>
    <col min="2817" max="2817" width="22.42578125" style="1" customWidth="1"/>
    <col min="2818" max="2818" width="32" style="1" customWidth="1"/>
    <col min="2819" max="2832" width="13" style="1" customWidth="1"/>
    <col min="2833" max="3071" width="9.140625" style="1"/>
    <col min="3072" max="3072" width="6.5703125" style="1" customWidth="1"/>
    <col min="3073" max="3073" width="22.42578125" style="1" customWidth="1"/>
    <col min="3074" max="3074" width="32" style="1" customWidth="1"/>
    <col min="3075" max="3088" width="13" style="1" customWidth="1"/>
    <col min="3089" max="3327" width="9.140625" style="1"/>
    <col min="3328" max="3328" width="6.5703125" style="1" customWidth="1"/>
    <col min="3329" max="3329" width="22.42578125" style="1" customWidth="1"/>
    <col min="3330" max="3330" width="32" style="1" customWidth="1"/>
    <col min="3331" max="3344" width="13" style="1" customWidth="1"/>
    <col min="3345" max="3583" width="9.140625" style="1"/>
    <col min="3584" max="3584" width="6.5703125" style="1" customWidth="1"/>
    <col min="3585" max="3585" width="22.42578125" style="1" customWidth="1"/>
    <col min="3586" max="3586" width="32" style="1" customWidth="1"/>
    <col min="3587" max="3600" width="13" style="1" customWidth="1"/>
    <col min="3601" max="3839" width="9.140625" style="1"/>
    <col min="3840" max="3840" width="6.5703125" style="1" customWidth="1"/>
    <col min="3841" max="3841" width="22.42578125" style="1" customWidth="1"/>
    <col min="3842" max="3842" width="32" style="1" customWidth="1"/>
    <col min="3843" max="3856" width="13" style="1" customWidth="1"/>
    <col min="3857" max="4095" width="9.140625" style="1"/>
    <col min="4096" max="4096" width="6.5703125" style="1" customWidth="1"/>
    <col min="4097" max="4097" width="22.42578125" style="1" customWidth="1"/>
    <col min="4098" max="4098" width="32" style="1" customWidth="1"/>
    <col min="4099" max="4112" width="13" style="1" customWidth="1"/>
    <col min="4113" max="4351" width="9.140625" style="1"/>
    <col min="4352" max="4352" width="6.5703125" style="1" customWidth="1"/>
    <col min="4353" max="4353" width="22.42578125" style="1" customWidth="1"/>
    <col min="4354" max="4354" width="32" style="1" customWidth="1"/>
    <col min="4355" max="4368" width="13" style="1" customWidth="1"/>
    <col min="4369" max="4607" width="9.140625" style="1"/>
    <col min="4608" max="4608" width="6.5703125" style="1" customWidth="1"/>
    <col min="4609" max="4609" width="22.42578125" style="1" customWidth="1"/>
    <col min="4610" max="4610" width="32" style="1" customWidth="1"/>
    <col min="4611" max="4624" width="13" style="1" customWidth="1"/>
    <col min="4625" max="4863" width="9.140625" style="1"/>
    <col min="4864" max="4864" width="6.5703125" style="1" customWidth="1"/>
    <col min="4865" max="4865" width="22.42578125" style="1" customWidth="1"/>
    <col min="4866" max="4866" width="32" style="1" customWidth="1"/>
    <col min="4867" max="4880" width="13" style="1" customWidth="1"/>
    <col min="4881" max="5119" width="9.140625" style="1"/>
    <col min="5120" max="5120" width="6.5703125" style="1" customWidth="1"/>
    <col min="5121" max="5121" width="22.42578125" style="1" customWidth="1"/>
    <col min="5122" max="5122" width="32" style="1" customWidth="1"/>
    <col min="5123" max="5136" width="13" style="1" customWidth="1"/>
    <col min="5137" max="5375" width="9.140625" style="1"/>
    <col min="5376" max="5376" width="6.5703125" style="1" customWidth="1"/>
    <col min="5377" max="5377" width="22.42578125" style="1" customWidth="1"/>
    <col min="5378" max="5378" width="32" style="1" customWidth="1"/>
    <col min="5379" max="5392" width="13" style="1" customWidth="1"/>
    <col min="5393" max="5631" width="9.140625" style="1"/>
    <col min="5632" max="5632" width="6.5703125" style="1" customWidth="1"/>
    <col min="5633" max="5633" width="22.42578125" style="1" customWidth="1"/>
    <col min="5634" max="5634" width="32" style="1" customWidth="1"/>
    <col min="5635" max="5648" width="13" style="1" customWidth="1"/>
    <col min="5649" max="5887" width="9.140625" style="1"/>
    <col min="5888" max="5888" width="6.5703125" style="1" customWidth="1"/>
    <col min="5889" max="5889" width="22.42578125" style="1" customWidth="1"/>
    <col min="5890" max="5890" width="32" style="1" customWidth="1"/>
    <col min="5891" max="5904" width="13" style="1" customWidth="1"/>
    <col min="5905" max="6143" width="9.140625" style="1"/>
    <col min="6144" max="6144" width="6.5703125" style="1" customWidth="1"/>
    <col min="6145" max="6145" width="22.42578125" style="1" customWidth="1"/>
    <col min="6146" max="6146" width="32" style="1" customWidth="1"/>
    <col min="6147" max="6160" width="13" style="1" customWidth="1"/>
    <col min="6161" max="6399" width="9.140625" style="1"/>
    <col min="6400" max="6400" width="6.5703125" style="1" customWidth="1"/>
    <col min="6401" max="6401" width="22.42578125" style="1" customWidth="1"/>
    <col min="6402" max="6402" width="32" style="1" customWidth="1"/>
    <col min="6403" max="6416" width="13" style="1" customWidth="1"/>
    <col min="6417" max="6655" width="9.140625" style="1"/>
    <col min="6656" max="6656" width="6.5703125" style="1" customWidth="1"/>
    <col min="6657" max="6657" width="22.42578125" style="1" customWidth="1"/>
    <col min="6658" max="6658" width="32" style="1" customWidth="1"/>
    <col min="6659" max="6672" width="13" style="1" customWidth="1"/>
    <col min="6673" max="6911" width="9.140625" style="1"/>
    <col min="6912" max="6912" width="6.5703125" style="1" customWidth="1"/>
    <col min="6913" max="6913" width="22.42578125" style="1" customWidth="1"/>
    <col min="6914" max="6914" width="32" style="1" customWidth="1"/>
    <col min="6915" max="6928" width="13" style="1" customWidth="1"/>
    <col min="6929" max="7167" width="9.140625" style="1"/>
    <col min="7168" max="7168" width="6.5703125" style="1" customWidth="1"/>
    <col min="7169" max="7169" width="22.42578125" style="1" customWidth="1"/>
    <col min="7170" max="7170" width="32" style="1" customWidth="1"/>
    <col min="7171" max="7184" width="13" style="1" customWidth="1"/>
    <col min="7185" max="7423" width="9.140625" style="1"/>
    <col min="7424" max="7424" width="6.5703125" style="1" customWidth="1"/>
    <col min="7425" max="7425" width="22.42578125" style="1" customWidth="1"/>
    <col min="7426" max="7426" width="32" style="1" customWidth="1"/>
    <col min="7427" max="7440" width="13" style="1" customWidth="1"/>
    <col min="7441" max="7679" width="9.140625" style="1"/>
    <col min="7680" max="7680" width="6.5703125" style="1" customWidth="1"/>
    <col min="7681" max="7681" width="22.42578125" style="1" customWidth="1"/>
    <col min="7682" max="7682" width="32" style="1" customWidth="1"/>
    <col min="7683" max="7696" width="13" style="1" customWidth="1"/>
    <col min="7697" max="7935" width="9.140625" style="1"/>
    <col min="7936" max="7936" width="6.5703125" style="1" customWidth="1"/>
    <col min="7937" max="7937" width="22.42578125" style="1" customWidth="1"/>
    <col min="7938" max="7938" width="32" style="1" customWidth="1"/>
    <col min="7939" max="7952" width="13" style="1" customWidth="1"/>
    <col min="7953" max="8191" width="9.140625" style="1"/>
    <col min="8192" max="8192" width="6.5703125" style="1" customWidth="1"/>
    <col min="8193" max="8193" width="22.42578125" style="1" customWidth="1"/>
    <col min="8194" max="8194" width="32" style="1" customWidth="1"/>
    <col min="8195" max="8208" width="13" style="1" customWidth="1"/>
    <col min="8209" max="8447" width="9.140625" style="1"/>
    <col min="8448" max="8448" width="6.5703125" style="1" customWidth="1"/>
    <col min="8449" max="8449" width="22.42578125" style="1" customWidth="1"/>
    <col min="8450" max="8450" width="32" style="1" customWidth="1"/>
    <col min="8451" max="8464" width="13" style="1" customWidth="1"/>
    <col min="8465" max="8703" width="9.140625" style="1"/>
    <col min="8704" max="8704" width="6.5703125" style="1" customWidth="1"/>
    <col min="8705" max="8705" width="22.42578125" style="1" customWidth="1"/>
    <col min="8706" max="8706" width="32" style="1" customWidth="1"/>
    <col min="8707" max="8720" width="13" style="1" customWidth="1"/>
    <col min="8721" max="8959" width="9.140625" style="1"/>
    <col min="8960" max="8960" width="6.5703125" style="1" customWidth="1"/>
    <col min="8961" max="8961" width="22.42578125" style="1" customWidth="1"/>
    <col min="8962" max="8962" width="32" style="1" customWidth="1"/>
    <col min="8963" max="8976" width="13" style="1" customWidth="1"/>
    <col min="8977" max="9215" width="9.140625" style="1"/>
    <col min="9216" max="9216" width="6.5703125" style="1" customWidth="1"/>
    <col min="9217" max="9217" width="22.42578125" style="1" customWidth="1"/>
    <col min="9218" max="9218" width="32" style="1" customWidth="1"/>
    <col min="9219" max="9232" width="13" style="1" customWidth="1"/>
    <col min="9233" max="9471" width="9.140625" style="1"/>
    <col min="9472" max="9472" width="6.5703125" style="1" customWidth="1"/>
    <col min="9473" max="9473" width="22.42578125" style="1" customWidth="1"/>
    <col min="9474" max="9474" width="32" style="1" customWidth="1"/>
    <col min="9475" max="9488" width="13" style="1" customWidth="1"/>
    <col min="9489" max="9727" width="9.140625" style="1"/>
    <col min="9728" max="9728" width="6.5703125" style="1" customWidth="1"/>
    <col min="9729" max="9729" width="22.42578125" style="1" customWidth="1"/>
    <col min="9730" max="9730" width="32" style="1" customWidth="1"/>
    <col min="9731" max="9744" width="13" style="1" customWidth="1"/>
    <col min="9745" max="9983" width="9.140625" style="1"/>
    <col min="9984" max="9984" width="6.5703125" style="1" customWidth="1"/>
    <col min="9985" max="9985" width="22.42578125" style="1" customWidth="1"/>
    <col min="9986" max="9986" width="32" style="1" customWidth="1"/>
    <col min="9987" max="10000" width="13" style="1" customWidth="1"/>
    <col min="10001" max="10239" width="9.140625" style="1"/>
    <col min="10240" max="10240" width="6.5703125" style="1" customWidth="1"/>
    <col min="10241" max="10241" width="22.42578125" style="1" customWidth="1"/>
    <col min="10242" max="10242" width="32" style="1" customWidth="1"/>
    <col min="10243" max="10256" width="13" style="1" customWidth="1"/>
    <col min="10257" max="10495" width="9.140625" style="1"/>
    <col min="10496" max="10496" width="6.5703125" style="1" customWidth="1"/>
    <col min="10497" max="10497" width="22.42578125" style="1" customWidth="1"/>
    <col min="10498" max="10498" width="32" style="1" customWidth="1"/>
    <col min="10499" max="10512" width="13" style="1" customWidth="1"/>
    <col min="10513" max="10751" width="9.140625" style="1"/>
    <col min="10752" max="10752" width="6.5703125" style="1" customWidth="1"/>
    <col min="10753" max="10753" width="22.42578125" style="1" customWidth="1"/>
    <col min="10754" max="10754" width="32" style="1" customWidth="1"/>
    <col min="10755" max="10768" width="13" style="1" customWidth="1"/>
    <col min="10769" max="11007" width="9.140625" style="1"/>
    <col min="11008" max="11008" width="6.5703125" style="1" customWidth="1"/>
    <col min="11009" max="11009" width="22.42578125" style="1" customWidth="1"/>
    <col min="11010" max="11010" width="32" style="1" customWidth="1"/>
    <col min="11011" max="11024" width="13" style="1" customWidth="1"/>
    <col min="11025" max="11263" width="9.140625" style="1"/>
    <col min="11264" max="11264" width="6.5703125" style="1" customWidth="1"/>
    <col min="11265" max="11265" width="22.42578125" style="1" customWidth="1"/>
    <col min="11266" max="11266" width="32" style="1" customWidth="1"/>
    <col min="11267" max="11280" width="13" style="1" customWidth="1"/>
    <col min="11281" max="11519" width="9.140625" style="1"/>
    <col min="11520" max="11520" width="6.5703125" style="1" customWidth="1"/>
    <col min="11521" max="11521" width="22.42578125" style="1" customWidth="1"/>
    <col min="11522" max="11522" width="32" style="1" customWidth="1"/>
    <col min="11523" max="11536" width="13" style="1" customWidth="1"/>
    <col min="11537" max="11775" width="9.140625" style="1"/>
    <col min="11776" max="11776" width="6.5703125" style="1" customWidth="1"/>
    <col min="11777" max="11777" width="22.42578125" style="1" customWidth="1"/>
    <col min="11778" max="11778" width="32" style="1" customWidth="1"/>
    <col min="11779" max="11792" width="13" style="1" customWidth="1"/>
    <col min="11793" max="12031" width="9.140625" style="1"/>
    <col min="12032" max="12032" width="6.5703125" style="1" customWidth="1"/>
    <col min="12033" max="12033" width="22.42578125" style="1" customWidth="1"/>
    <col min="12034" max="12034" width="32" style="1" customWidth="1"/>
    <col min="12035" max="12048" width="13" style="1" customWidth="1"/>
    <col min="12049" max="12287" width="9.140625" style="1"/>
    <col min="12288" max="12288" width="6.5703125" style="1" customWidth="1"/>
    <col min="12289" max="12289" width="22.42578125" style="1" customWidth="1"/>
    <col min="12290" max="12290" width="32" style="1" customWidth="1"/>
    <col min="12291" max="12304" width="13" style="1" customWidth="1"/>
    <col min="12305" max="12543" width="9.140625" style="1"/>
    <col min="12544" max="12544" width="6.5703125" style="1" customWidth="1"/>
    <col min="12545" max="12545" width="22.42578125" style="1" customWidth="1"/>
    <col min="12546" max="12546" width="32" style="1" customWidth="1"/>
    <col min="12547" max="12560" width="13" style="1" customWidth="1"/>
    <col min="12561" max="12799" width="9.140625" style="1"/>
    <col min="12800" max="12800" width="6.5703125" style="1" customWidth="1"/>
    <col min="12801" max="12801" width="22.42578125" style="1" customWidth="1"/>
    <col min="12802" max="12802" width="32" style="1" customWidth="1"/>
    <col min="12803" max="12816" width="13" style="1" customWidth="1"/>
    <col min="12817" max="13055" width="9.140625" style="1"/>
    <col min="13056" max="13056" width="6.5703125" style="1" customWidth="1"/>
    <col min="13057" max="13057" width="22.42578125" style="1" customWidth="1"/>
    <col min="13058" max="13058" width="32" style="1" customWidth="1"/>
    <col min="13059" max="13072" width="13" style="1" customWidth="1"/>
    <col min="13073" max="13311" width="9.140625" style="1"/>
    <col min="13312" max="13312" width="6.5703125" style="1" customWidth="1"/>
    <col min="13313" max="13313" width="22.42578125" style="1" customWidth="1"/>
    <col min="13314" max="13314" width="32" style="1" customWidth="1"/>
    <col min="13315" max="13328" width="13" style="1" customWidth="1"/>
    <col min="13329" max="13567" width="9.140625" style="1"/>
    <col min="13568" max="13568" width="6.5703125" style="1" customWidth="1"/>
    <col min="13569" max="13569" width="22.42578125" style="1" customWidth="1"/>
    <col min="13570" max="13570" width="32" style="1" customWidth="1"/>
    <col min="13571" max="13584" width="13" style="1" customWidth="1"/>
    <col min="13585" max="13823" width="9.140625" style="1"/>
    <col min="13824" max="13824" width="6.5703125" style="1" customWidth="1"/>
    <col min="13825" max="13825" width="22.42578125" style="1" customWidth="1"/>
    <col min="13826" max="13826" width="32" style="1" customWidth="1"/>
    <col min="13827" max="13840" width="13" style="1" customWidth="1"/>
    <col min="13841" max="14079" width="9.140625" style="1"/>
    <col min="14080" max="14080" width="6.5703125" style="1" customWidth="1"/>
    <col min="14081" max="14081" width="22.42578125" style="1" customWidth="1"/>
    <col min="14082" max="14082" width="32" style="1" customWidth="1"/>
    <col min="14083" max="14096" width="13" style="1" customWidth="1"/>
    <col min="14097" max="14335" width="9.140625" style="1"/>
    <col min="14336" max="14336" width="6.5703125" style="1" customWidth="1"/>
    <col min="14337" max="14337" width="22.42578125" style="1" customWidth="1"/>
    <col min="14338" max="14338" width="32" style="1" customWidth="1"/>
    <col min="14339" max="14352" width="13" style="1" customWidth="1"/>
    <col min="14353" max="14591" width="9.140625" style="1"/>
    <col min="14592" max="14592" width="6.5703125" style="1" customWidth="1"/>
    <col min="14593" max="14593" width="22.42578125" style="1" customWidth="1"/>
    <col min="14594" max="14594" width="32" style="1" customWidth="1"/>
    <col min="14595" max="14608" width="13" style="1" customWidth="1"/>
    <col min="14609" max="14847" width="9.140625" style="1"/>
    <col min="14848" max="14848" width="6.5703125" style="1" customWidth="1"/>
    <col min="14849" max="14849" width="22.42578125" style="1" customWidth="1"/>
    <col min="14850" max="14850" width="32" style="1" customWidth="1"/>
    <col min="14851" max="14864" width="13" style="1" customWidth="1"/>
    <col min="14865" max="15103" width="9.140625" style="1"/>
    <col min="15104" max="15104" width="6.5703125" style="1" customWidth="1"/>
    <col min="15105" max="15105" width="22.42578125" style="1" customWidth="1"/>
    <col min="15106" max="15106" width="32" style="1" customWidth="1"/>
    <col min="15107" max="15120" width="13" style="1" customWidth="1"/>
    <col min="15121" max="15359" width="9.140625" style="1"/>
    <col min="15360" max="15360" width="6.5703125" style="1" customWidth="1"/>
    <col min="15361" max="15361" width="22.42578125" style="1" customWidth="1"/>
    <col min="15362" max="15362" width="32" style="1" customWidth="1"/>
    <col min="15363" max="15376" width="13" style="1" customWidth="1"/>
    <col min="15377" max="15615" width="9.140625" style="1"/>
    <col min="15616" max="15616" width="6.5703125" style="1" customWidth="1"/>
    <col min="15617" max="15617" width="22.42578125" style="1" customWidth="1"/>
    <col min="15618" max="15618" width="32" style="1" customWidth="1"/>
    <col min="15619" max="15632" width="13" style="1" customWidth="1"/>
    <col min="15633" max="15871" width="9.140625" style="1"/>
    <col min="15872" max="15872" width="6.5703125" style="1" customWidth="1"/>
    <col min="15873" max="15873" width="22.42578125" style="1" customWidth="1"/>
    <col min="15874" max="15874" width="32" style="1" customWidth="1"/>
    <col min="15875" max="15888" width="13" style="1" customWidth="1"/>
    <col min="15889" max="16127" width="9.140625" style="1"/>
    <col min="16128" max="16128" width="6.5703125" style="1" customWidth="1"/>
    <col min="16129" max="16129" width="22.42578125" style="1" customWidth="1"/>
    <col min="16130" max="16130" width="32" style="1" customWidth="1"/>
    <col min="16131" max="16144" width="13" style="1" customWidth="1"/>
    <col min="16145" max="16384" width="9.140625" style="1"/>
  </cols>
  <sheetData>
    <row r="1" spans="1:17" x14ac:dyDescent="0.2">
      <c r="A1" s="50" t="s">
        <v>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ht="12.75" customHeight="1" x14ac:dyDescent="0.2">
      <c r="A2" s="56" t="s">
        <v>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17" ht="12.75" customHeight="1" x14ac:dyDescent="0.2">
      <c r="A3" s="57" t="s">
        <v>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</row>
    <row r="4" spans="1:17" x14ac:dyDescent="0.2">
      <c r="A4" s="2"/>
      <c r="B4" s="3"/>
      <c r="C4" s="3"/>
      <c r="D4" s="5" t="s">
        <v>8</v>
      </c>
      <c r="E4" s="56">
        <v>2024</v>
      </c>
      <c r="F4" s="56"/>
      <c r="G4" s="6" t="s">
        <v>9</v>
      </c>
      <c r="J4" s="7"/>
      <c r="K4" s="4"/>
      <c r="L4" s="4"/>
      <c r="M4" s="4"/>
      <c r="N4" s="3"/>
      <c r="O4" s="3"/>
      <c r="P4" s="3"/>
      <c r="Q4" s="3"/>
    </row>
    <row r="6" spans="1:17" x14ac:dyDescent="0.2">
      <c r="A6" s="49" t="s">
        <v>10</v>
      </c>
      <c r="B6" s="51" t="s">
        <v>2</v>
      </c>
      <c r="C6" s="51" t="s">
        <v>66</v>
      </c>
      <c r="D6" s="49" t="s">
        <v>3</v>
      </c>
      <c r="E6" s="49"/>
      <c r="F6" s="49"/>
      <c r="G6" s="49"/>
      <c r="H6" s="49" t="s">
        <v>4</v>
      </c>
      <c r="I6" s="49"/>
      <c r="J6" s="49"/>
      <c r="K6" s="49"/>
      <c r="L6" s="49"/>
      <c r="M6" s="49"/>
      <c r="N6" s="49"/>
      <c r="O6" s="49"/>
      <c r="P6" s="49"/>
      <c r="Q6" s="49"/>
    </row>
    <row r="7" spans="1:17" ht="65.25" customHeight="1" x14ac:dyDescent="0.2">
      <c r="A7" s="49"/>
      <c r="B7" s="52"/>
      <c r="C7" s="52"/>
      <c r="D7" s="51" t="s">
        <v>11</v>
      </c>
      <c r="E7" s="54"/>
      <c r="F7" s="51" t="s">
        <v>12</v>
      </c>
      <c r="G7" s="54"/>
      <c r="H7" s="51" t="s">
        <v>31</v>
      </c>
      <c r="I7" s="54"/>
      <c r="J7" s="51" t="s">
        <v>13</v>
      </c>
      <c r="K7" s="58"/>
      <c r="L7" s="58"/>
      <c r="M7" s="54"/>
      <c r="N7" s="51" t="s">
        <v>14</v>
      </c>
      <c r="O7" s="58"/>
      <c r="P7" s="58"/>
      <c r="Q7" s="54"/>
    </row>
    <row r="8" spans="1:17" ht="57" customHeight="1" x14ac:dyDescent="0.2">
      <c r="A8" s="49"/>
      <c r="B8" s="52"/>
      <c r="C8" s="52"/>
      <c r="D8" s="53"/>
      <c r="E8" s="55"/>
      <c r="F8" s="53"/>
      <c r="G8" s="55"/>
      <c r="H8" s="53"/>
      <c r="I8" s="55"/>
      <c r="J8" s="49" t="s">
        <v>15</v>
      </c>
      <c r="K8" s="49"/>
      <c r="L8" s="49" t="s">
        <v>16</v>
      </c>
      <c r="M8" s="49"/>
      <c r="N8" s="49" t="s">
        <v>17</v>
      </c>
      <c r="O8" s="49"/>
      <c r="P8" s="49" t="s">
        <v>18</v>
      </c>
      <c r="Q8" s="49"/>
    </row>
    <row r="9" spans="1:17" x14ac:dyDescent="0.2">
      <c r="A9" s="49"/>
      <c r="B9" s="53"/>
      <c r="C9" s="53"/>
      <c r="D9" s="8" t="s">
        <v>0</v>
      </c>
      <c r="E9" s="8" t="s">
        <v>1</v>
      </c>
      <c r="F9" s="8" t="s">
        <v>0</v>
      </c>
      <c r="G9" s="8" t="s">
        <v>1</v>
      </c>
      <c r="H9" s="8" t="s">
        <v>0</v>
      </c>
      <c r="I9" s="8" t="s">
        <v>1</v>
      </c>
      <c r="J9" s="8" t="s">
        <v>0</v>
      </c>
      <c r="K9" s="8" t="s">
        <v>1</v>
      </c>
      <c r="L9" s="8" t="s">
        <v>0</v>
      </c>
      <c r="M9" s="8" t="s">
        <v>1</v>
      </c>
      <c r="N9" s="8" t="s">
        <v>0</v>
      </c>
      <c r="O9" s="8" t="s">
        <v>1</v>
      </c>
      <c r="P9" s="8" t="s">
        <v>0</v>
      </c>
      <c r="Q9" s="8" t="s">
        <v>1</v>
      </c>
    </row>
    <row r="10" spans="1:17" hidden="1" x14ac:dyDescent="0.2">
      <c r="A10" s="9">
        <v>1</v>
      </c>
      <c r="B10" s="10">
        <v>2</v>
      </c>
      <c r="C10" s="10"/>
      <c r="D10" s="9">
        <v>3</v>
      </c>
      <c r="E10" s="9">
        <v>4</v>
      </c>
      <c r="F10" s="9">
        <v>5</v>
      </c>
      <c r="G10" s="9">
        <v>6</v>
      </c>
      <c r="H10" s="9">
        <v>7</v>
      </c>
      <c r="I10" s="9">
        <v>8</v>
      </c>
      <c r="J10" s="9">
        <v>9</v>
      </c>
      <c r="K10" s="9">
        <v>10</v>
      </c>
      <c r="L10" s="9">
        <v>11</v>
      </c>
      <c r="M10" s="9">
        <v>12</v>
      </c>
      <c r="N10" s="9">
        <v>13</v>
      </c>
      <c r="O10" s="9">
        <v>14</v>
      </c>
      <c r="P10" s="9">
        <v>15</v>
      </c>
      <c r="Q10" s="9">
        <v>16</v>
      </c>
    </row>
    <row r="11" spans="1:17" ht="25.5" x14ac:dyDescent="0.2">
      <c r="A11" s="9">
        <v>1</v>
      </c>
      <c r="B11" s="11" t="s">
        <v>25</v>
      </c>
      <c r="C11" s="11" t="s">
        <v>21</v>
      </c>
      <c r="D11" s="12">
        <v>0</v>
      </c>
      <c r="E11" s="12">
        <f>E12/E13</f>
        <v>0</v>
      </c>
      <c r="F11" s="12">
        <v>0</v>
      </c>
      <c r="G11" s="12">
        <v>0</v>
      </c>
      <c r="H11" s="13">
        <v>0.15940000000000001</v>
      </c>
      <c r="I11" s="13">
        <v>0.15939999999999999</v>
      </c>
      <c r="J11" s="13">
        <v>0.01</v>
      </c>
      <c r="K11" s="13">
        <v>0.58969739664295262</v>
      </c>
      <c r="L11" s="13">
        <v>0.185</v>
      </c>
      <c r="M11" s="13">
        <v>0.91521060842433688</v>
      </c>
      <c r="N11" s="13">
        <v>6.1020000000000007E-3</v>
      </c>
      <c r="O11" s="13">
        <v>0.36287618999820731</v>
      </c>
      <c r="P11" s="13">
        <v>0.11409999999999999</v>
      </c>
      <c r="Q11" s="13">
        <v>0.56318400000000002</v>
      </c>
    </row>
    <row r="12" spans="1:17" hidden="1" outlineLevel="1" x14ac:dyDescent="0.2">
      <c r="A12" s="9"/>
      <c r="B12" s="14" t="s">
        <v>19</v>
      </c>
      <c r="C12" s="14"/>
      <c r="D12" s="9"/>
      <c r="E12" s="15">
        <v>0</v>
      </c>
      <c r="F12" s="9"/>
      <c r="G12" s="16"/>
      <c r="H12" s="13"/>
      <c r="I12" s="13"/>
      <c r="J12" s="17"/>
      <c r="K12" s="18">
        <v>615.36</v>
      </c>
      <c r="L12" s="18"/>
      <c r="M12" s="18">
        <f>K12</f>
        <v>615.36</v>
      </c>
      <c r="N12" s="13"/>
      <c r="O12" s="9"/>
      <c r="P12" s="9"/>
      <c r="Q12" s="9"/>
    </row>
    <row r="13" spans="1:17" hidden="1" outlineLevel="1" x14ac:dyDescent="0.2">
      <c r="A13" s="9"/>
      <c r="B13" s="14" t="s">
        <v>20</v>
      </c>
      <c r="C13" s="14"/>
      <c r="D13" s="9"/>
      <c r="E13" s="19">
        <v>1.0851999999999999</v>
      </c>
      <c r="F13" s="9"/>
      <c r="G13" s="16"/>
      <c r="H13" s="13"/>
      <c r="I13" s="13"/>
      <c r="J13" s="13"/>
      <c r="K13" s="18">
        <f>O11*1000</f>
        <v>362.87618999820734</v>
      </c>
      <c r="L13" s="20"/>
      <c r="M13" s="18">
        <f>Q11*1000</f>
        <v>563.18399999999997</v>
      </c>
      <c r="N13" s="13"/>
      <c r="O13" s="9"/>
      <c r="P13" s="9"/>
      <c r="Q13" s="9"/>
    </row>
    <row r="14" spans="1:17" ht="25.5" collapsed="1" x14ac:dyDescent="0.2">
      <c r="A14" s="9">
        <v>2</v>
      </c>
      <c r="B14" s="21" t="s">
        <v>26</v>
      </c>
      <c r="C14" s="21" t="s">
        <v>21</v>
      </c>
      <c r="D14" s="12">
        <v>0</v>
      </c>
      <c r="E14" s="12">
        <f>E15/E16</f>
        <v>0</v>
      </c>
      <c r="F14" s="12">
        <v>0</v>
      </c>
      <c r="G14" s="12">
        <v>0</v>
      </c>
      <c r="H14" s="13">
        <v>0.1661</v>
      </c>
      <c r="I14" s="13">
        <v>0.16609999999999997</v>
      </c>
      <c r="J14" s="13">
        <v>1.8620000000000001</v>
      </c>
      <c r="K14" s="13">
        <v>2.2623270972945217</v>
      </c>
      <c r="L14" s="13">
        <v>1.1499999999999999</v>
      </c>
      <c r="M14" s="13">
        <v>4.503042596348885E-2</v>
      </c>
      <c r="N14" s="13">
        <v>4.58E-2</v>
      </c>
      <c r="O14" s="13">
        <v>5.5766362948309958E-2</v>
      </c>
      <c r="P14" s="13">
        <v>2.8300000000000002E-2</v>
      </c>
      <c r="Q14" s="13">
        <v>1.1100000000000001E-3</v>
      </c>
    </row>
    <row r="15" spans="1:17" hidden="1" outlineLevel="1" x14ac:dyDescent="0.2">
      <c r="A15" s="9"/>
      <c r="B15" s="14" t="s">
        <v>19</v>
      </c>
      <c r="C15" s="14"/>
      <c r="D15" s="9"/>
      <c r="E15" s="15">
        <v>0</v>
      </c>
      <c r="F15" s="9"/>
      <c r="G15" s="16"/>
      <c r="H15" s="13"/>
      <c r="I15" s="13"/>
      <c r="J15" s="17"/>
      <c r="K15" s="18">
        <v>24.65</v>
      </c>
      <c r="L15" s="18"/>
      <c r="M15" s="18">
        <f>K15</f>
        <v>24.65</v>
      </c>
      <c r="N15" s="13"/>
      <c r="O15" s="13"/>
      <c r="P15" s="9"/>
      <c r="Q15" s="13"/>
    </row>
    <row r="16" spans="1:17" hidden="1" outlineLevel="1" x14ac:dyDescent="0.2">
      <c r="A16" s="9"/>
      <c r="B16" s="14" t="s">
        <v>20</v>
      </c>
      <c r="C16" s="14"/>
      <c r="D16" s="9"/>
      <c r="E16" s="22">
        <f>77.5/1000</f>
        <v>7.7499999999999999E-2</v>
      </c>
      <c r="F16" s="9"/>
      <c r="G16" s="16"/>
      <c r="H16" s="13"/>
      <c r="I16" s="13"/>
      <c r="J16" s="13"/>
      <c r="K16" s="18">
        <f>O14*1000</f>
        <v>55.766362948309961</v>
      </c>
      <c r="L16" s="20"/>
      <c r="M16" s="18">
        <f>Q14*1000</f>
        <v>1.1100000000000001</v>
      </c>
      <c r="N16" s="13"/>
      <c r="O16" s="13"/>
      <c r="P16" s="9"/>
      <c r="Q16" s="13"/>
    </row>
    <row r="17" spans="1:17" ht="25.5" collapsed="1" x14ac:dyDescent="0.2">
      <c r="A17" s="9">
        <v>3</v>
      </c>
      <c r="B17" s="21" t="s">
        <v>27</v>
      </c>
      <c r="C17" s="21" t="s">
        <v>21</v>
      </c>
      <c r="D17" s="12">
        <v>0</v>
      </c>
      <c r="E17" s="12">
        <v>0</v>
      </c>
      <c r="F17" s="12">
        <v>0</v>
      </c>
      <c r="G17" s="12">
        <v>0</v>
      </c>
      <c r="H17" s="13">
        <v>0.16059999999999999</v>
      </c>
      <c r="I17" s="13">
        <v>0.16060000000000002</v>
      </c>
      <c r="J17" s="13">
        <v>3.4830000000000001</v>
      </c>
      <c r="K17" s="13">
        <v>16.272158906470381</v>
      </c>
      <c r="L17" s="13">
        <v>0.84099999999999997</v>
      </c>
      <c r="M17" s="13">
        <v>5.9241706161137442E-2</v>
      </c>
      <c r="N17" s="13">
        <v>5.8799999999999998E-2</v>
      </c>
      <c r="O17" s="13">
        <v>0.27467404234122</v>
      </c>
      <c r="P17" s="13">
        <v>1.4199999999999999E-2</v>
      </c>
      <c r="Q17" s="13">
        <v>1E-3</v>
      </c>
    </row>
    <row r="18" spans="1:17" hidden="1" outlineLevel="1" x14ac:dyDescent="0.2">
      <c r="A18" s="9"/>
      <c r="B18" s="14" t="s">
        <v>19</v>
      </c>
      <c r="C18" s="14"/>
      <c r="D18" s="9"/>
      <c r="E18" s="15">
        <v>0</v>
      </c>
      <c r="F18" s="9"/>
      <c r="G18" s="16"/>
      <c r="H18" s="13"/>
      <c r="I18" s="13"/>
      <c r="J18" s="17"/>
      <c r="K18" s="18">
        <v>16.88</v>
      </c>
      <c r="L18" s="18"/>
      <c r="M18" s="18">
        <f>K18</f>
        <v>16.88</v>
      </c>
      <c r="N18" s="13"/>
      <c r="O18" s="13"/>
      <c r="P18" s="9"/>
      <c r="Q18" s="13"/>
    </row>
    <row r="19" spans="1:17" hidden="1" outlineLevel="1" x14ac:dyDescent="0.2">
      <c r="A19" s="9"/>
      <c r="B19" s="14" t="s">
        <v>20</v>
      </c>
      <c r="C19" s="14"/>
      <c r="D19" s="9"/>
      <c r="E19" s="19">
        <v>0.1633</v>
      </c>
      <c r="F19" s="9"/>
      <c r="G19" s="16"/>
      <c r="H19" s="13"/>
      <c r="I19" s="13"/>
      <c r="J19" s="13"/>
      <c r="K19" s="18">
        <f>O17*1000</f>
        <v>274.67404234122</v>
      </c>
      <c r="L19" s="20"/>
      <c r="M19" s="18">
        <f>Q17*1000</f>
        <v>1</v>
      </c>
      <c r="N19" s="13"/>
      <c r="O19" s="13"/>
      <c r="P19" s="9"/>
      <c r="Q19" s="13"/>
    </row>
    <row r="20" spans="1:17" ht="25.5" collapsed="1" x14ac:dyDescent="0.2">
      <c r="A20" s="9">
        <v>4</v>
      </c>
      <c r="B20" s="21" t="s">
        <v>28</v>
      </c>
      <c r="C20" s="21" t="s">
        <v>21</v>
      </c>
      <c r="D20" s="12">
        <v>0</v>
      </c>
      <c r="E20" s="12">
        <v>0</v>
      </c>
      <c r="F20" s="12">
        <v>0</v>
      </c>
      <c r="G20" s="12">
        <v>0</v>
      </c>
      <c r="H20" s="13">
        <v>0.15769999999999998</v>
      </c>
      <c r="I20" s="13">
        <v>0.15770014265415475</v>
      </c>
      <c r="J20" s="13">
        <v>1.5940000000000001</v>
      </c>
      <c r="K20" s="13">
        <v>11.790670610006966</v>
      </c>
      <c r="L20" s="13">
        <v>0.9</v>
      </c>
      <c r="M20" s="13">
        <v>0.39256739073540958</v>
      </c>
      <c r="N20" s="13">
        <v>6.0899999999999996E-2</v>
      </c>
      <c r="O20" s="13">
        <v>0.4505215240083662</v>
      </c>
      <c r="P20" s="13">
        <v>3.44E-2</v>
      </c>
      <c r="Q20" s="13">
        <v>1.4999999999999999E-2</v>
      </c>
    </row>
    <row r="21" spans="1:17" hidden="1" outlineLevel="1" x14ac:dyDescent="0.2">
      <c r="A21" s="9"/>
      <c r="B21" s="14" t="s">
        <v>19</v>
      </c>
      <c r="C21" s="14"/>
      <c r="D21" s="9"/>
      <c r="E21" s="15">
        <v>0</v>
      </c>
      <c r="F21" s="9"/>
      <c r="G21" s="16"/>
      <c r="H21" s="13"/>
      <c r="I21" s="13"/>
      <c r="J21" s="17"/>
      <c r="K21" s="18">
        <v>38.21</v>
      </c>
      <c r="L21" s="18"/>
      <c r="M21" s="18">
        <f>K21</f>
        <v>38.21</v>
      </c>
      <c r="N21" s="13"/>
      <c r="O21" s="13"/>
      <c r="P21" s="9"/>
      <c r="Q21" s="13"/>
    </row>
    <row r="22" spans="1:17" hidden="1" outlineLevel="1" x14ac:dyDescent="0.2">
      <c r="A22" s="9"/>
      <c r="B22" s="14" t="s">
        <v>20</v>
      </c>
      <c r="C22" s="14"/>
      <c r="D22" s="9"/>
      <c r="E22" s="19">
        <v>0.21759999999999999</v>
      </c>
      <c r="F22" s="9"/>
      <c r="G22" s="16"/>
      <c r="H22" s="13"/>
      <c r="I22" s="13"/>
      <c r="J22" s="13"/>
      <c r="K22" s="18">
        <f>O20*1000</f>
        <v>450.52152400836621</v>
      </c>
      <c r="L22" s="20"/>
      <c r="M22" s="18">
        <f>Q20*1000</f>
        <v>15</v>
      </c>
      <c r="N22" s="13"/>
      <c r="O22" s="13"/>
      <c r="P22" s="9"/>
      <c r="Q22" s="13"/>
    </row>
    <row r="23" spans="1:17" ht="40.5" customHeight="1" collapsed="1" x14ac:dyDescent="0.2">
      <c r="A23" s="9">
        <v>5</v>
      </c>
      <c r="B23" s="21" t="s">
        <v>22</v>
      </c>
      <c r="C23" s="21" t="s">
        <v>68</v>
      </c>
      <c r="D23" s="12">
        <v>0</v>
      </c>
      <c r="E23" s="12">
        <v>0</v>
      </c>
      <c r="F23" s="12">
        <v>0</v>
      </c>
      <c r="G23" s="12">
        <v>0</v>
      </c>
      <c r="H23" s="13">
        <v>0.16</v>
      </c>
      <c r="I23" s="13">
        <v>0.16</v>
      </c>
      <c r="J23" s="13" t="s">
        <v>21</v>
      </c>
      <c r="K23" s="23" t="s">
        <v>21</v>
      </c>
      <c r="L23" s="13" t="s">
        <v>21</v>
      </c>
      <c r="M23" s="23" t="s">
        <v>21</v>
      </c>
      <c r="N23" s="23" t="s">
        <v>21</v>
      </c>
      <c r="O23" s="23" t="s">
        <v>21</v>
      </c>
      <c r="P23" s="23" t="s">
        <v>21</v>
      </c>
      <c r="Q23" s="23" t="s">
        <v>21</v>
      </c>
    </row>
    <row r="24" spans="1:17" hidden="1" outlineLevel="1" x14ac:dyDescent="0.2">
      <c r="A24" s="9"/>
      <c r="B24" s="14" t="s">
        <v>19</v>
      </c>
      <c r="C24" s="14"/>
      <c r="D24" s="9"/>
      <c r="E24" s="15">
        <v>0</v>
      </c>
      <c r="F24" s="9"/>
      <c r="G24" s="16"/>
      <c r="H24" s="13"/>
      <c r="I24" s="13"/>
      <c r="J24" s="17"/>
      <c r="K24" s="18"/>
      <c r="L24" s="18"/>
      <c r="M24" s="18"/>
      <c r="N24" s="13"/>
      <c r="O24" s="13"/>
      <c r="P24" s="9"/>
      <c r="Q24" s="13"/>
    </row>
    <row r="25" spans="1:17" hidden="1" outlineLevel="1" x14ac:dyDescent="0.2">
      <c r="A25" s="9"/>
      <c r="B25" s="14" t="s">
        <v>20</v>
      </c>
      <c r="C25" s="14"/>
      <c r="D25" s="9"/>
      <c r="E25" s="19">
        <v>0</v>
      </c>
      <c r="F25" s="9"/>
      <c r="G25" s="16"/>
      <c r="H25" s="13"/>
      <c r="I25" s="13"/>
      <c r="J25" s="13"/>
      <c r="K25" s="18"/>
      <c r="L25" s="20"/>
      <c r="M25" s="18"/>
      <c r="N25" s="13"/>
      <c r="O25" s="13"/>
      <c r="P25" s="9"/>
      <c r="Q25" s="13"/>
    </row>
    <row r="26" spans="1:17" ht="25.5" collapsed="1" x14ac:dyDescent="0.2">
      <c r="A26" s="9">
        <v>6</v>
      </c>
      <c r="B26" s="11" t="s">
        <v>23</v>
      </c>
      <c r="C26" s="11" t="s">
        <v>21</v>
      </c>
      <c r="D26" s="12">
        <v>0</v>
      </c>
      <c r="E26" s="12">
        <v>0</v>
      </c>
      <c r="F26" s="12">
        <v>0</v>
      </c>
      <c r="G26" s="12">
        <v>0</v>
      </c>
      <c r="H26" s="13">
        <v>0.16019999999999998</v>
      </c>
      <c r="I26" s="13">
        <v>0.16019999999999998</v>
      </c>
      <c r="J26" s="13">
        <v>1.641</v>
      </c>
      <c r="K26" s="13">
        <v>12.482527739103974</v>
      </c>
      <c r="L26" s="13">
        <v>0.77400000000000002</v>
      </c>
      <c r="M26" s="13">
        <v>0.20466639377814164</v>
      </c>
      <c r="N26" s="13">
        <v>4.0099999999999997E-2</v>
      </c>
      <c r="O26" s="13">
        <v>0.30494815266631009</v>
      </c>
      <c r="P26" s="13">
        <v>1.89E-2</v>
      </c>
      <c r="Q26" s="13">
        <v>5.0000000000000001E-3</v>
      </c>
    </row>
    <row r="27" spans="1:17" hidden="1" outlineLevel="1" x14ac:dyDescent="0.2">
      <c r="A27" s="9"/>
      <c r="B27" s="14" t="s">
        <v>19</v>
      </c>
      <c r="C27" s="14"/>
      <c r="D27" s="9"/>
      <c r="E27" s="15">
        <v>0</v>
      </c>
      <c r="F27" s="9"/>
      <c r="G27" s="16"/>
      <c r="H27" s="13"/>
      <c r="I27" s="13"/>
      <c r="J27" s="17"/>
      <c r="K27" s="18">
        <v>24.43</v>
      </c>
      <c r="L27" s="18"/>
      <c r="M27" s="18">
        <f>K27</f>
        <v>24.43</v>
      </c>
      <c r="N27" s="13"/>
      <c r="O27" s="13"/>
      <c r="P27" s="9"/>
      <c r="Q27" s="13"/>
    </row>
    <row r="28" spans="1:17" hidden="1" outlineLevel="1" x14ac:dyDescent="0.2">
      <c r="A28" s="9"/>
      <c r="B28" s="14" t="s">
        <v>20</v>
      </c>
      <c r="C28" s="14"/>
      <c r="D28" s="9"/>
      <c r="E28" s="19">
        <v>0.16500000000000001</v>
      </c>
      <c r="F28" s="9"/>
      <c r="G28" s="16"/>
      <c r="H28" s="13"/>
      <c r="I28" s="13"/>
      <c r="J28" s="13"/>
      <c r="K28" s="18">
        <f>O26*1000</f>
        <v>304.94815266631008</v>
      </c>
      <c r="L28" s="20"/>
      <c r="M28" s="18">
        <f>Q26*1000</f>
        <v>5</v>
      </c>
      <c r="N28" s="13"/>
      <c r="O28" s="13"/>
      <c r="P28" s="9"/>
      <c r="Q28" s="13"/>
    </row>
    <row r="29" spans="1:17" ht="25.5" collapsed="1" x14ac:dyDescent="0.2">
      <c r="A29" s="9">
        <v>7</v>
      </c>
      <c r="B29" s="11" t="s">
        <v>24</v>
      </c>
      <c r="C29" s="11" t="s">
        <v>21</v>
      </c>
      <c r="D29" s="12">
        <v>0</v>
      </c>
      <c r="E29" s="12">
        <v>0</v>
      </c>
      <c r="F29" s="12">
        <v>0</v>
      </c>
      <c r="G29" s="12">
        <v>0</v>
      </c>
      <c r="H29" s="13">
        <v>0.1605</v>
      </c>
      <c r="I29" s="13">
        <v>0.16050000000000003</v>
      </c>
      <c r="J29" s="13">
        <v>1.5840000000000001</v>
      </c>
      <c r="K29" s="13">
        <v>9.1054512509406766</v>
      </c>
      <c r="L29" s="13">
        <v>0.84199999999999997</v>
      </c>
      <c r="M29" s="13">
        <v>0.11122807017543862</v>
      </c>
      <c r="N29" s="13">
        <v>5.8700000000000002E-2</v>
      </c>
      <c r="O29" s="13">
        <v>0.33735696884735206</v>
      </c>
      <c r="P29" s="13">
        <v>3.1199999999999999E-2</v>
      </c>
      <c r="Q29" s="13">
        <v>4.1210000000000005E-3</v>
      </c>
    </row>
    <row r="30" spans="1:17" hidden="1" outlineLevel="1" x14ac:dyDescent="0.2">
      <c r="A30" s="9"/>
      <c r="B30" s="14" t="s">
        <v>19</v>
      </c>
      <c r="C30" s="14"/>
      <c r="D30" s="9"/>
      <c r="E30" s="15">
        <v>0</v>
      </c>
      <c r="F30" s="9"/>
      <c r="G30" s="16"/>
      <c r="H30" s="13"/>
      <c r="I30" s="13"/>
      <c r="J30" s="17"/>
      <c r="K30" s="18">
        <v>37.049999999999997</v>
      </c>
      <c r="L30" s="18"/>
      <c r="M30" s="18">
        <f>K30</f>
        <v>37.049999999999997</v>
      </c>
      <c r="N30" s="13"/>
      <c r="O30" s="13"/>
      <c r="P30" s="9"/>
      <c r="Q30" s="13"/>
    </row>
    <row r="31" spans="1:17" hidden="1" outlineLevel="1" x14ac:dyDescent="0.2">
      <c r="A31" s="9"/>
      <c r="B31" s="14" t="s">
        <v>20</v>
      </c>
      <c r="C31" s="14"/>
      <c r="D31" s="9"/>
      <c r="E31" s="19">
        <v>0.224</v>
      </c>
      <c r="F31" s="9"/>
      <c r="G31" s="16"/>
      <c r="H31" s="13"/>
      <c r="I31" s="13"/>
      <c r="J31" s="13"/>
      <c r="K31" s="18">
        <f>O29*1000</f>
        <v>337.35696884735205</v>
      </c>
      <c r="L31" s="20"/>
      <c r="M31" s="18">
        <f>Q29*1000</f>
        <v>4.1210000000000004</v>
      </c>
      <c r="N31" s="13"/>
      <c r="O31" s="13"/>
      <c r="P31" s="9"/>
      <c r="Q31" s="13"/>
    </row>
    <row r="32" spans="1:17" ht="38.25" collapsed="1" x14ac:dyDescent="0.2">
      <c r="A32" s="9">
        <v>8</v>
      </c>
      <c r="B32" s="11" t="s">
        <v>29</v>
      </c>
      <c r="C32" s="11" t="s">
        <v>67</v>
      </c>
      <c r="D32" s="12">
        <v>0</v>
      </c>
      <c r="E32" s="12">
        <f>E33/E34</f>
        <v>0</v>
      </c>
      <c r="F32" s="12">
        <v>0</v>
      </c>
      <c r="G32" s="12">
        <v>0</v>
      </c>
      <c r="H32" s="13">
        <v>0.15609999999999999</v>
      </c>
      <c r="I32" s="13">
        <v>0.15609999999999996</v>
      </c>
      <c r="J32" s="13">
        <v>3.2589999999999999</v>
      </c>
      <c r="K32" s="13">
        <v>4.0846077790015078</v>
      </c>
      <c r="L32" s="13">
        <v>0.94799999999999995</v>
      </c>
      <c r="M32" s="13">
        <v>0</v>
      </c>
      <c r="N32" s="13">
        <v>0.28349999999999997</v>
      </c>
      <c r="O32" s="13">
        <v>0.35536087677313116</v>
      </c>
      <c r="P32" s="13">
        <v>8.2500000000000004E-2</v>
      </c>
      <c r="Q32" s="13">
        <v>0</v>
      </c>
    </row>
    <row r="33" spans="1:17" hidden="1" outlineLevel="1" x14ac:dyDescent="0.2">
      <c r="A33" s="9"/>
      <c r="B33" s="14" t="s">
        <v>19</v>
      </c>
      <c r="C33" s="14"/>
      <c r="D33" s="9"/>
      <c r="E33" s="15">
        <v>0</v>
      </c>
      <c r="F33" s="9"/>
      <c r="G33" s="16"/>
      <c r="H33" s="13"/>
      <c r="I33" s="13"/>
      <c r="J33" s="17"/>
      <c r="K33" s="18">
        <v>87</v>
      </c>
      <c r="L33" s="18"/>
      <c r="M33" s="18">
        <f>K33</f>
        <v>87</v>
      </c>
      <c r="N33" s="13"/>
      <c r="O33" s="13"/>
      <c r="P33" s="9"/>
      <c r="Q33" s="13"/>
    </row>
    <row r="34" spans="1:17" hidden="1" outlineLevel="1" x14ac:dyDescent="0.2">
      <c r="A34" s="9"/>
      <c r="B34" s="14" t="s">
        <v>20</v>
      </c>
      <c r="C34" s="14"/>
      <c r="D34" s="9"/>
      <c r="E34" s="19">
        <v>0.72819999999999996</v>
      </c>
      <c r="F34" s="9"/>
      <c r="G34" s="16"/>
      <c r="H34" s="13"/>
      <c r="I34" s="13"/>
      <c r="J34" s="13"/>
      <c r="K34" s="18">
        <f>O32*1000</f>
        <v>355.36087677313117</v>
      </c>
      <c r="L34" s="20"/>
      <c r="M34" s="18">
        <f>Q32*1000</f>
        <v>0</v>
      </c>
      <c r="N34" s="13"/>
      <c r="O34" s="13"/>
      <c r="P34" s="9"/>
      <c r="Q34" s="13"/>
    </row>
    <row r="35" spans="1:17" ht="51" collapsed="1" x14ac:dyDescent="0.2">
      <c r="A35" s="9">
        <v>9</v>
      </c>
      <c r="B35" s="21" t="s">
        <v>69</v>
      </c>
      <c r="C35" s="21" t="s">
        <v>21</v>
      </c>
      <c r="D35" s="12">
        <v>0</v>
      </c>
      <c r="E35" s="12">
        <v>0</v>
      </c>
      <c r="F35" s="12">
        <v>0</v>
      </c>
      <c r="G35" s="12">
        <v>0</v>
      </c>
      <c r="H35" s="13">
        <v>0.1555</v>
      </c>
      <c r="I35" s="13">
        <v>0.15549864694441226</v>
      </c>
      <c r="J35" s="13">
        <v>0.83499999999999996</v>
      </c>
      <c r="K35" s="13">
        <v>1.723406511224943</v>
      </c>
      <c r="L35" s="13">
        <v>0.77700000000000002</v>
      </c>
      <c r="M35" s="13">
        <v>9.5041322314049594</v>
      </c>
      <c r="N35" s="13">
        <v>1.01E-2</v>
      </c>
      <c r="O35" s="13">
        <v>2.085321878582181E-2</v>
      </c>
      <c r="P35" s="13">
        <v>9.4000000000000004E-3</v>
      </c>
      <c r="Q35" s="13">
        <v>0.115</v>
      </c>
    </row>
    <row r="36" spans="1:17" hidden="1" outlineLevel="1" x14ac:dyDescent="0.2">
      <c r="A36" s="9"/>
      <c r="B36" s="14" t="s">
        <v>19</v>
      </c>
      <c r="C36" s="14"/>
      <c r="D36" s="9"/>
      <c r="E36" s="15">
        <v>0</v>
      </c>
      <c r="F36" s="9"/>
      <c r="G36" s="16"/>
      <c r="H36" s="13"/>
      <c r="I36" s="13"/>
      <c r="J36" s="18"/>
      <c r="K36" s="18">
        <v>12.1</v>
      </c>
      <c r="L36" s="18"/>
      <c r="M36" s="18">
        <f>K36</f>
        <v>12.1</v>
      </c>
      <c r="N36" s="9"/>
      <c r="O36" s="9"/>
      <c r="P36" s="9"/>
      <c r="Q36" s="9"/>
    </row>
    <row r="37" spans="1:17" hidden="1" outlineLevel="1" x14ac:dyDescent="0.2">
      <c r="A37" s="9"/>
      <c r="B37" s="14" t="s">
        <v>20</v>
      </c>
      <c r="C37" s="14"/>
      <c r="D37" s="9"/>
      <c r="E37" s="19">
        <v>3.6200000000000003E-2</v>
      </c>
      <c r="F37" s="9"/>
      <c r="G37" s="16"/>
      <c r="H37" s="13"/>
      <c r="I37" s="13"/>
      <c r="J37" s="20"/>
      <c r="K37" s="18">
        <f>O35*1000</f>
        <v>20.853218785821809</v>
      </c>
      <c r="L37" s="20"/>
      <c r="M37" s="18">
        <f>Q35*1000</f>
        <v>115</v>
      </c>
      <c r="N37" s="9"/>
      <c r="O37" s="9"/>
      <c r="P37" s="9"/>
      <c r="Q37" s="9"/>
    </row>
    <row r="38" spans="1:17" ht="25.5" collapsed="1" x14ac:dyDescent="0.2">
      <c r="A38" s="9">
        <v>10</v>
      </c>
      <c r="B38" s="11" t="s">
        <v>30</v>
      </c>
      <c r="C38" s="11" t="s">
        <v>21</v>
      </c>
      <c r="D38" s="12">
        <v>0</v>
      </c>
      <c r="E38" s="12">
        <f>E39/E40</f>
        <v>0</v>
      </c>
      <c r="F38" s="12">
        <v>0</v>
      </c>
      <c r="G38" s="12">
        <v>0</v>
      </c>
      <c r="H38" s="13">
        <v>0.1701</v>
      </c>
      <c r="I38" s="13">
        <v>0.17011572111141998</v>
      </c>
      <c r="J38" s="13">
        <v>2.69</v>
      </c>
      <c r="K38" s="13">
        <v>3.0035099881179663</v>
      </c>
      <c r="L38" s="13">
        <v>0.30499999999999999</v>
      </c>
      <c r="M38" s="13">
        <v>6.4205457463884438E-2</v>
      </c>
      <c r="N38" s="13">
        <v>0.33510000000000001</v>
      </c>
      <c r="O38" s="13">
        <v>0.37423734451949858</v>
      </c>
      <c r="P38" s="13">
        <v>3.7999999999999999E-2</v>
      </c>
      <c r="Q38" s="13">
        <v>8.0000000000000002E-3</v>
      </c>
    </row>
    <row r="39" spans="1:17" hidden="1" outlineLevel="1" x14ac:dyDescent="0.2">
      <c r="A39" s="9"/>
      <c r="B39" s="14" t="s">
        <v>19</v>
      </c>
      <c r="C39" s="14"/>
      <c r="D39" s="9"/>
      <c r="E39" s="15">
        <v>0</v>
      </c>
      <c r="F39" s="9"/>
      <c r="G39" s="16"/>
      <c r="H39" s="13"/>
      <c r="I39" s="13"/>
      <c r="J39" s="17"/>
      <c r="K39" s="18">
        <v>124.6</v>
      </c>
      <c r="L39" s="18"/>
      <c r="M39" s="18">
        <f>K39</f>
        <v>124.6</v>
      </c>
      <c r="N39" s="13"/>
      <c r="O39" s="13"/>
      <c r="P39" s="9"/>
      <c r="Q39" s="13"/>
    </row>
    <row r="40" spans="1:17" hidden="1" outlineLevel="1" x14ac:dyDescent="0.2">
      <c r="A40" s="9"/>
      <c r="B40" s="14" t="s">
        <v>20</v>
      </c>
      <c r="C40" s="14"/>
      <c r="D40" s="9"/>
      <c r="E40" s="19">
        <f>708/1000</f>
        <v>0.70799999999999996</v>
      </c>
      <c r="F40" s="9"/>
      <c r="G40" s="16"/>
      <c r="H40" s="13"/>
      <c r="I40" s="13"/>
      <c r="J40" s="13"/>
      <c r="K40" s="18">
        <f>O38*1000</f>
        <v>374.23734451949861</v>
      </c>
      <c r="L40" s="20"/>
      <c r="M40" s="18">
        <f>Q38*1000</f>
        <v>8</v>
      </c>
      <c r="N40" s="13"/>
      <c r="O40" s="13"/>
      <c r="P40" s="9"/>
      <c r="Q40" s="13"/>
    </row>
    <row r="41" spans="1:17" ht="38.25" collapsed="1" x14ac:dyDescent="0.2">
      <c r="A41" s="9">
        <v>11</v>
      </c>
      <c r="B41" s="21" t="s">
        <v>70</v>
      </c>
      <c r="C41" s="21" t="s">
        <v>21</v>
      </c>
      <c r="D41" s="12">
        <v>0</v>
      </c>
      <c r="E41" s="12">
        <v>0</v>
      </c>
      <c r="F41" s="12">
        <v>0</v>
      </c>
      <c r="G41" s="12">
        <v>0</v>
      </c>
      <c r="H41" s="13">
        <v>0.1585</v>
      </c>
      <c r="I41" s="13">
        <v>0.1585</v>
      </c>
      <c r="J41" s="23" t="s">
        <v>21</v>
      </c>
      <c r="K41" s="13">
        <v>2.2260417618851127</v>
      </c>
      <c r="L41" s="23" t="s">
        <v>21</v>
      </c>
      <c r="M41" s="23" t="s">
        <v>21</v>
      </c>
      <c r="N41" s="23" t="s">
        <v>21</v>
      </c>
      <c r="O41" s="13">
        <v>0.5019724173050929</v>
      </c>
      <c r="P41" s="23" t="s">
        <v>21</v>
      </c>
      <c r="Q41" s="13">
        <v>0</v>
      </c>
    </row>
    <row r="42" spans="1:17" hidden="1" outlineLevel="1" x14ac:dyDescent="0.2">
      <c r="A42" s="9"/>
      <c r="B42" s="14" t="s">
        <v>19</v>
      </c>
      <c r="C42" s="14"/>
      <c r="D42" s="9"/>
      <c r="E42" s="15">
        <v>0</v>
      </c>
      <c r="F42" s="9"/>
      <c r="G42" s="16"/>
      <c r="H42" s="9"/>
      <c r="I42" s="9"/>
      <c r="J42" s="18"/>
      <c r="K42" s="18">
        <v>225.5</v>
      </c>
      <c r="L42" s="18"/>
      <c r="M42" s="18">
        <f>K42</f>
        <v>225.5</v>
      </c>
      <c r="N42" s="9"/>
      <c r="O42" s="9"/>
      <c r="P42" s="9"/>
      <c r="Q42" s="9"/>
    </row>
    <row r="43" spans="1:17" hidden="1" outlineLevel="1" x14ac:dyDescent="0.2">
      <c r="A43" s="9"/>
      <c r="B43" s="14" t="s">
        <v>20</v>
      </c>
      <c r="C43" s="14"/>
      <c r="D43" s="9"/>
      <c r="E43" s="19">
        <v>0</v>
      </c>
      <c r="F43" s="9"/>
      <c r="G43" s="16"/>
      <c r="H43" s="9"/>
      <c r="I43" s="9"/>
      <c r="J43" s="20"/>
      <c r="K43" s="18">
        <f>O41*1000</f>
        <v>501.9724173050929</v>
      </c>
      <c r="L43" s="20"/>
      <c r="M43" s="18">
        <f>Q41*1000</f>
        <v>0</v>
      </c>
      <c r="N43" s="9"/>
      <c r="O43" s="9"/>
      <c r="P43" s="9"/>
      <c r="Q43" s="9"/>
    </row>
    <row r="44" spans="1:17" collapsed="1" x14ac:dyDescent="0.2"/>
    <row r="45" spans="1:17" x14ac:dyDescent="0.2">
      <c r="A45" s="45"/>
    </row>
  </sheetData>
  <mergeCells count="18">
    <mergeCell ref="J8:K8"/>
    <mergeCell ref="L8:M8"/>
    <mergeCell ref="N8:O8"/>
    <mergeCell ref="P8:Q8"/>
    <mergeCell ref="A1:Q1"/>
    <mergeCell ref="A6:A9"/>
    <mergeCell ref="B6:B9"/>
    <mergeCell ref="D6:G6"/>
    <mergeCell ref="H6:Q6"/>
    <mergeCell ref="D7:E8"/>
    <mergeCell ref="F7:G8"/>
    <mergeCell ref="C6:C9"/>
    <mergeCell ref="A2:Q2"/>
    <mergeCell ref="A3:Q3"/>
    <mergeCell ref="E4:F4"/>
    <mergeCell ref="H7:I8"/>
    <mergeCell ref="J7:M7"/>
    <mergeCell ref="N7:Q7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abSelected="1" workbookViewId="0">
      <selection activeCell="S43" sqref="S43"/>
    </sheetView>
  </sheetViews>
  <sheetFormatPr defaultRowHeight="15" x14ac:dyDescent="0.25"/>
  <cols>
    <col min="1" max="1" width="6.5703125" style="24" customWidth="1"/>
    <col min="2" max="2" width="45.85546875" style="25" customWidth="1"/>
    <col min="3" max="3" width="40.140625" style="25" customWidth="1"/>
    <col min="4" max="7" width="13" style="25" customWidth="1"/>
    <col min="8" max="9" width="10.5703125" style="25" customWidth="1"/>
    <col min="10" max="17" width="9.7109375" style="25" customWidth="1"/>
  </cols>
  <sheetData>
    <row r="1" spans="1:17" x14ac:dyDescent="0.25">
      <c r="A1" s="50" t="s">
        <v>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x14ac:dyDescent="0.25">
      <c r="A2" s="69" t="s">
        <v>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1:17" x14ac:dyDescent="0.25">
      <c r="A3" s="57" t="s">
        <v>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</row>
    <row r="4" spans="1:17" x14ac:dyDescent="0.25">
      <c r="A4" s="2"/>
      <c r="B4" s="3"/>
      <c r="C4" s="3"/>
      <c r="D4" s="48"/>
      <c r="E4" s="5" t="s">
        <v>8</v>
      </c>
      <c r="F4" s="47">
        <v>2025</v>
      </c>
      <c r="G4" s="6" t="s">
        <v>9</v>
      </c>
      <c r="J4" s="7"/>
      <c r="K4" s="48"/>
      <c r="L4" s="48"/>
      <c r="M4" s="48"/>
      <c r="N4" s="3"/>
      <c r="O4" s="3"/>
      <c r="P4" s="3"/>
      <c r="Q4" s="3"/>
    </row>
    <row r="6" spans="1:17" x14ac:dyDescent="0.25">
      <c r="A6" s="49" t="s">
        <v>10</v>
      </c>
      <c r="B6" s="51" t="s">
        <v>2</v>
      </c>
      <c r="C6" s="51" t="s">
        <v>66</v>
      </c>
      <c r="D6" s="49" t="s">
        <v>3</v>
      </c>
      <c r="E6" s="49"/>
      <c r="F6" s="49"/>
      <c r="G6" s="49"/>
      <c r="H6" s="49" t="s">
        <v>4</v>
      </c>
      <c r="I6" s="49"/>
      <c r="J6" s="49"/>
      <c r="K6" s="49"/>
      <c r="L6" s="49"/>
      <c r="M6" s="49"/>
      <c r="N6" s="49"/>
      <c r="O6" s="49"/>
      <c r="P6" s="49"/>
      <c r="Q6" s="49"/>
    </row>
    <row r="7" spans="1:17" ht="55.5" customHeight="1" x14ac:dyDescent="0.25">
      <c r="A7" s="49"/>
      <c r="B7" s="52"/>
      <c r="C7" s="52"/>
      <c r="D7" s="51" t="s">
        <v>11</v>
      </c>
      <c r="E7" s="54"/>
      <c r="F7" s="51" t="s">
        <v>12</v>
      </c>
      <c r="G7" s="54"/>
      <c r="H7" s="51" t="s">
        <v>31</v>
      </c>
      <c r="I7" s="54"/>
      <c r="J7" s="51" t="s">
        <v>13</v>
      </c>
      <c r="K7" s="58"/>
      <c r="L7" s="58"/>
      <c r="M7" s="54"/>
      <c r="N7" s="51" t="s">
        <v>14</v>
      </c>
      <c r="O7" s="58"/>
      <c r="P7" s="58"/>
      <c r="Q7" s="54"/>
    </row>
    <row r="8" spans="1:17" ht="58.5" customHeight="1" x14ac:dyDescent="0.25">
      <c r="A8" s="49"/>
      <c r="B8" s="52"/>
      <c r="C8" s="52"/>
      <c r="D8" s="53"/>
      <c r="E8" s="55"/>
      <c r="F8" s="53"/>
      <c r="G8" s="55"/>
      <c r="H8" s="53"/>
      <c r="I8" s="55"/>
      <c r="J8" s="49" t="s">
        <v>15</v>
      </c>
      <c r="K8" s="49"/>
      <c r="L8" s="49" t="s">
        <v>16</v>
      </c>
      <c r="M8" s="49"/>
      <c r="N8" s="49" t="s">
        <v>17</v>
      </c>
      <c r="O8" s="49"/>
      <c r="P8" s="49" t="s">
        <v>18</v>
      </c>
      <c r="Q8" s="49"/>
    </row>
    <row r="9" spans="1:17" hidden="1" x14ac:dyDescent="0.25">
      <c r="A9" s="49"/>
      <c r="B9" s="53"/>
      <c r="C9" s="53"/>
      <c r="D9" s="46" t="s">
        <v>0</v>
      </c>
      <c r="E9" s="46" t="s">
        <v>1</v>
      </c>
      <c r="F9" s="46" t="s">
        <v>0</v>
      </c>
      <c r="G9" s="46" t="s">
        <v>1</v>
      </c>
      <c r="H9" s="46" t="s">
        <v>0</v>
      </c>
      <c r="I9" s="46" t="s">
        <v>1</v>
      </c>
      <c r="J9" s="46" t="s">
        <v>0</v>
      </c>
      <c r="K9" s="46" t="s">
        <v>1</v>
      </c>
      <c r="L9" s="46" t="s">
        <v>0</v>
      </c>
      <c r="M9" s="46" t="s">
        <v>1</v>
      </c>
      <c r="N9" s="46" t="s">
        <v>0</v>
      </c>
      <c r="O9" s="46" t="s">
        <v>1</v>
      </c>
      <c r="P9" s="46" t="s">
        <v>0</v>
      </c>
      <c r="Q9" s="46" t="s">
        <v>1</v>
      </c>
    </row>
    <row r="10" spans="1:17" x14ac:dyDescent="0.25">
      <c r="A10" s="9">
        <v>1</v>
      </c>
      <c r="B10" s="10">
        <v>2</v>
      </c>
      <c r="C10" s="10"/>
      <c r="D10" s="9">
        <v>3</v>
      </c>
      <c r="E10" s="9">
        <v>4</v>
      </c>
      <c r="F10" s="9">
        <v>5</v>
      </c>
      <c r="G10" s="9">
        <v>6</v>
      </c>
      <c r="H10" s="9">
        <v>7</v>
      </c>
      <c r="I10" s="9">
        <v>8</v>
      </c>
      <c r="J10" s="9">
        <v>9</v>
      </c>
      <c r="K10" s="9">
        <v>10</v>
      </c>
      <c r="L10" s="9">
        <v>11</v>
      </c>
      <c r="M10" s="9">
        <v>12</v>
      </c>
      <c r="N10" s="9">
        <v>13</v>
      </c>
      <c r="O10" s="9">
        <v>14</v>
      </c>
      <c r="P10" s="9">
        <v>15</v>
      </c>
      <c r="Q10" s="9">
        <v>16</v>
      </c>
    </row>
    <row r="11" spans="1:17" ht="38.25" x14ac:dyDescent="0.25">
      <c r="A11" s="9">
        <v>1</v>
      </c>
      <c r="B11" s="11" t="s">
        <v>77</v>
      </c>
      <c r="C11" s="11"/>
      <c r="D11" s="12">
        <v>0</v>
      </c>
      <c r="E11" s="12">
        <f>E12/E13</f>
        <v>0</v>
      </c>
      <c r="F11" s="12">
        <v>0</v>
      </c>
      <c r="G11" s="12">
        <v>0</v>
      </c>
      <c r="H11" s="13">
        <v>0.159</v>
      </c>
      <c r="I11" s="13">
        <f>'[89]РАСЧЕТ '!O6/1000</f>
        <v>0.15940000000000001</v>
      </c>
      <c r="J11" s="13">
        <v>0.01</v>
      </c>
      <c r="K11" s="13">
        <f>K13/K12</f>
        <v>0.13088706522360194</v>
      </c>
      <c r="L11" s="13">
        <v>0.185</v>
      </c>
      <c r="M11" s="13">
        <f>M13/M12</f>
        <v>2.2494084763390534</v>
      </c>
      <c r="N11" s="13">
        <f>6.102/1000</f>
        <v>6.1020000000000007E-3</v>
      </c>
      <c r="O11" s="13">
        <f>'[89]РАСЧЕТ '!G6/1000</f>
        <v>8.0542664455995686E-2</v>
      </c>
      <c r="P11" s="13">
        <f>114.1/1000</f>
        <v>0.11409999999999999</v>
      </c>
      <c r="Q11" s="13">
        <f>1384.196/1000</f>
        <v>1.384196</v>
      </c>
    </row>
    <row r="12" spans="1:17" hidden="1" x14ac:dyDescent="0.25">
      <c r="A12" s="9"/>
      <c r="B12" s="14" t="s">
        <v>19</v>
      </c>
      <c r="C12" s="14"/>
      <c r="D12" s="9"/>
      <c r="E12" s="15">
        <v>0</v>
      </c>
      <c r="F12" s="9"/>
      <c r="G12" s="16"/>
      <c r="H12" s="13"/>
      <c r="I12" s="13"/>
      <c r="J12" s="17"/>
      <c r="K12" s="18">
        <v>615.36</v>
      </c>
      <c r="L12" s="18"/>
      <c r="M12" s="18">
        <f>K12</f>
        <v>615.36</v>
      </c>
      <c r="N12" s="13"/>
      <c r="O12" s="9"/>
      <c r="P12" s="9"/>
      <c r="Q12" s="9"/>
    </row>
    <row r="13" spans="1:17" hidden="1" x14ac:dyDescent="0.25">
      <c r="A13" s="9"/>
      <c r="B13" s="14" t="s">
        <v>20</v>
      </c>
      <c r="C13" s="14"/>
      <c r="D13" s="9"/>
      <c r="E13" s="19">
        <v>1.0851999999999999</v>
      </c>
      <c r="F13" s="9"/>
      <c r="G13" s="16"/>
      <c r="H13" s="13"/>
      <c r="I13" s="13"/>
      <c r="J13" s="13"/>
      <c r="K13" s="18">
        <f>O11*1000</f>
        <v>80.542664455995691</v>
      </c>
      <c r="L13" s="20"/>
      <c r="M13" s="18">
        <f>Q11*1000</f>
        <v>1384.1959999999999</v>
      </c>
      <c r="N13" s="13"/>
      <c r="O13" s="9"/>
      <c r="P13" s="9"/>
      <c r="Q13" s="9"/>
    </row>
    <row r="14" spans="1:17" ht="38.25" x14ac:dyDescent="0.25">
      <c r="A14" s="9">
        <v>2</v>
      </c>
      <c r="B14" s="21" t="s">
        <v>78</v>
      </c>
      <c r="C14" s="21" t="s">
        <v>71</v>
      </c>
      <c r="D14" s="12">
        <v>0</v>
      </c>
      <c r="E14" s="12">
        <f>E15/E16</f>
        <v>0</v>
      </c>
      <c r="F14" s="12">
        <v>0</v>
      </c>
      <c r="G14" s="12">
        <v>0</v>
      </c>
      <c r="H14" s="13">
        <v>0.16600000000000001</v>
      </c>
      <c r="I14" s="13">
        <f>'[89]РАСЧЕТ '!O10/1000</f>
        <v>0.16609999999999997</v>
      </c>
      <c r="J14" s="13">
        <v>1.8620000000000001</v>
      </c>
      <c r="K14" s="13">
        <f>K16/K15</f>
        <v>1.2457900065089529</v>
      </c>
      <c r="L14" s="13">
        <v>1.1499999999999999</v>
      </c>
      <c r="M14" s="13">
        <f>M16/M15</f>
        <v>0.33768762677484787</v>
      </c>
      <c r="N14" s="13">
        <f>45.8/1000</f>
        <v>4.58E-2</v>
      </c>
      <c r="O14" s="13">
        <f>'[89]РАСЧЕТ '!G10/1000</f>
        <v>3.0708723660445685E-2</v>
      </c>
      <c r="P14" s="13">
        <f>28.3/1000</f>
        <v>2.8300000000000002E-2</v>
      </c>
      <c r="Q14" s="13">
        <f>8.324/1000</f>
        <v>8.3239999999999998E-3</v>
      </c>
    </row>
    <row r="15" spans="1:17" hidden="1" x14ac:dyDescent="0.25">
      <c r="A15" s="9"/>
      <c r="B15" s="14" t="s">
        <v>19</v>
      </c>
      <c r="C15" s="14"/>
      <c r="D15" s="9"/>
      <c r="E15" s="15">
        <v>0</v>
      </c>
      <c r="F15" s="9"/>
      <c r="G15" s="16"/>
      <c r="H15" s="13"/>
      <c r="I15" s="13"/>
      <c r="J15" s="17"/>
      <c r="K15" s="18">
        <v>24.65</v>
      </c>
      <c r="L15" s="18"/>
      <c r="M15" s="18">
        <f>K15</f>
        <v>24.65</v>
      </c>
      <c r="N15" s="13"/>
      <c r="O15" s="13"/>
      <c r="P15" s="9"/>
      <c r="Q15" s="13"/>
    </row>
    <row r="16" spans="1:17" hidden="1" x14ac:dyDescent="0.25">
      <c r="A16" s="9"/>
      <c r="B16" s="14" t="s">
        <v>20</v>
      </c>
      <c r="C16" s="14"/>
      <c r="D16" s="9"/>
      <c r="E16" s="22">
        <f>77.5/1000</f>
        <v>7.7499999999999999E-2</v>
      </c>
      <c r="F16" s="9"/>
      <c r="G16" s="16"/>
      <c r="H16" s="13"/>
      <c r="I16" s="13"/>
      <c r="J16" s="13"/>
      <c r="K16" s="18">
        <f>O14*1000</f>
        <v>30.708723660445685</v>
      </c>
      <c r="L16" s="20"/>
      <c r="M16" s="18">
        <f>Q14*1000</f>
        <v>8.3239999999999998</v>
      </c>
      <c r="N16" s="13"/>
      <c r="O16" s="13"/>
      <c r="P16" s="9"/>
      <c r="Q16" s="13"/>
    </row>
    <row r="17" spans="1:17" ht="25.5" x14ac:dyDescent="0.25">
      <c r="A17" s="9">
        <v>3</v>
      </c>
      <c r="B17" s="21" t="s">
        <v>79</v>
      </c>
      <c r="C17" s="21"/>
      <c r="D17" s="12">
        <v>0</v>
      </c>
      <c r="E17" s="12">
        <v>0</v>
      </c>
      <c r="F17" s="12">
        <v>0</v>
      </c>
      <c r="G17" s="12">
        <v>0</v>
      </c>
      <c r="H17" s="13">
        <v>0.161</v>
      </c>
      <c r="I17" s="13">
        <f>'[89]РАСЧЕТ '!O11/1000</f>
        <v>0.16059999999999999</v>
      </c>
      <c r="J17" s="13">
        <v>3.4830000000000001</v>
      </c>
      <c r="K17" s="13">
        <f>K19/K18</f>
        <v>7.9323198719089199</v>
      </c>
      <c r="L17" s="13">
        <v>0.84099999999999997</v>
      </c>
      <c r="M17" s="13">
        <f>M19/M18</f>
        <v>0.10050251256281408</v>
      </c>
      <c r="N17" s="13">
        <f>58.8/1000</f>
        <v>5.8799999999999998E-2</v>
      </c>
      <c r="O17" s="13">
        <f>'[89]РАСЧЕТ '!G11/1000</f>
        <v>0.15785316545098749</v>
      </c>
      <c r="P17" s="13">
        <f>14.2/1000</f>
        <v>1.4199999999999999E-2</v>
      </c>
      <c r="Q17" s="13">
        <f>2/1000</f>
        <v>2E-3</v>
      </c>
    </row>
    <row r="18" spans="1:17" hidden="1" x14ac:dyDescent="0.25">
      <c r="A18" s="9"/>
      <c r="B18" s="14" t="s">
        <v>19</v>
      </c>
      <c r="C18" s="14"/>
      <c r="D18" s="9"/>
      <c r="E18" s="15">
        <v>0</v>
      </c>
      <c r="F18" s="9"/>
      <c r="G18" s="16"/>
      <c r="H18" s="13"/>
      <c r="I18" s="13"/>
      <c r="J18" s="17"/>
      <c r="K18" s="18">
        <v>19.899999999999999</v>
      </c>
      <c r="L18" s="18"/>
      <c r="M18" s="18">
        <f>K18</f>
        <v>19.899999999999999</v>
      </c>
      <c r="N18" s="13"/>
      <c r="O18" s="13"/>
      <c r="P18" s="9"/>
      <c r="Q18" s="13"/>
    </row>
    <row r="19" spans="1:17" hidden="1" x14ac:dyDescent="0.25">
      <c r="A19" s="9"/>
      <c r="B19" s="14" t="s">
        <v>20</v>
      </c>
      <c r="C19" s="14"/>
      <c r="D19" s="9"/>
      <c r="E19" s="19">
        <v>0.1633</v>
      </c>
      <c r="F19" s="9"/>
      <c r="G19" s="16"/>
      <c r="H19" s="13"/>
      <c r="I19" s="13"/>
      <c r="J19" s="13"/>
      <c r="K19" s="18">
        <f>O17*1000</f>
        <v>157.85316545098749</v>
      </c>
      <c r="L19" s="20"/>
      <c r="M19" s="18">
        <f>Q17*1000</f>
        <v>2</v>
      </c>
      <c r="N19" s="13"/>
      <c r="O19" s="13"/>
      <c r="P19" s="9"/>
      <c r="Q19" s="13"/>
    </row>
    <row r="20" spans="1:17" ht="25.5" x14ac:dyDescent="0.25">
      <c r="A20" s="9">
        <v>4</v>
      </c>
      <c r="B20" s="21" t="s">
        <v>80</v>
      </c>
      <c r="C20" s="21"/>
      <c r="D20" s="12">
        <v>0</v>
      </c>
      <c r="E20" s="12">
        <v>0</v>
      </c>
      <c r="F20" s="12">
        <v>0</v>
      </c>
      <c r="G20" s="12">
        <v>0</v>
      </c>
      <c r="H20" s="13">
        <v>0.158</v>
      </c>
      <c r="I20" s="13">
        <f>'[89]РАСЧЕТ '!O12/1000</f>
        <v>0.15770370393331209</v>
      </c>
      <c r="J20" s="13">
        <v>1.5940000000000001</v>
      </c>
      <c r="K20" s="13">
        <f>K22/K21</f>
        <v>10.968762177172154</v>
      </c>
      <c r="L20" s="13">
        <v>0.9</v>
      </c>
      <c r="M20" s="13">
        <f>M22/M21</f>
        <v>0.39256739073540958</v>
      </c>
      <c r="N20" s="13">
        <f>60.9/1000</f>
        <v>6.0899999999999996E-2</v>
      </c>
      <c r="O20" s="13">
        <f>'[89]РАСЧЕТ '!G12/1000</f>
        <v>0.41911640278974799</v>
      </c>
      <c r="P20" s="13">
        <f>34.4/1000</f>
        <v>3.44E-2</v>
      </c>
      <c r="Q20" s="13">
        <f>15/1000</f>
        <v>1.4999999999999999E-2</v>
      </c>
    </row>
    <row r="21" spans="1:17" hidden="1" x14ac:dyDescent="0.25">
      <c r="A21" s="9"/>
      <c r="B21" s="14" t="s">
        <v>19</v>
      </c>
      <c r="C21" s="14"/>
      <c r="D21" s="9"/>
      <c r="E21" s="15">
        <v>0</v>
      </c>
      <c r="F21" s="9"/>
      <c r="G21" s="16"/>
      <c r="H21" s="13"/>
      <c r="I21" s="13"/>
      <c r="J21" s="17"/>
      <c r="K21" s="18">
        <v>38.21</v>
      </c>
      <c r="L21" s="18"/>
      <c r="M21" s="18">
        <f>K21</f>
        <v>38.21</v>
      </c>
      <c r="N21" s="13"/>
      <c r="O21" s="13"/>
      <c r="P21" s="9"/>
      <c r="Q21" s="13"/>
    </row>
    <row r="22" spans="1:17" hidden="1" x14ac:dyDescent="0.25">
      <c r="A22" s="9"/>
      <c r="B22" s="14" t="s">
        <v>20</v>
      </c>
      <c r="C22" s="14"/>
      <c r="D22" s="9"/>
      <c r="E22" s="19">
        <v>0.21759999999999999</v>
      </c>
      <c r="F22" s="9"/>
      <c r="G22" s="16"/>
      <c r="H22" s="13"/>
      <c r="I22" s="13"/>
      <c r="J22" s="13"/>
      <c r="K22" s="18">
        <f>O20*1000</f>
        <v>419.11640278974801</v>
      </c>
      <c r="L22" s="20"/>
      <c r="M22" s="18">
        <f>Q20*1000</f>
        <v>15</v>
      </c>
      <c r="N22" s="13"/>
      <c r="O22" s="13"/>
      <c r="P22" s="9"/>
      <c r="Q22" s="13"/>
    </row>
    <row r="23" spans="1:17" ht="89.25" x14ac:dyDescent="0.25">
      <c r="A23" s="70">
        <v>5</v>
      </c>
      <c r="B23" s="71" t="s">
        <v>81</v>
      </c>
      <c r="C23" s="21" t="s">
        <v>72</v>
      </c>
      <c r="D23" s="72">
        <v>0</v>
      </c>
      <c r="E23" s="72">
        <v>0</v>
      </c>
      <c r="F23" s="72">
        <v>0</v>
      </c>
      <c r="G23" s="72">
        <v>0</v>
      </c>
      <c r="H23" s="73">
        <f>S23/1000</f>
        <v>0</v>
      </c>
      <c r="I23" s="73">
        <f>'[89]РАСЧЕТ '!O15/1000</f>
        <v>0.15999999999999998</v>
      </c>
      <c r="J23" s="73" t="s">
        <v>21</v>
      </c>
      <c r="K23" s="73" t="s">
        <v>21</v>
      </c>
      <c r="L23" s="73" t="s">
        <v>21</v>
      </c>
      <c r="M23" s="73" t="s">
        <v>21</v>
      </c>
      <c r="N23" s="73" t="s">
        <v>21</v>
      </c>
      <c r="O23" s="73" t="s">
        <v>21</v>
      </c>
      <c r="P23" s="73" t="s">
        <v>21</v>
      </c>
      <c r="Q23" s="73" t="s">
        <v>21</v>
      </c>
    </row>
    <row r="24" spans="1:17" ht="38.25" x14ac:dyDescent="0.25">
      <c r="A24" s="74"/>
      <c r="B24" s="75"/>
      <c r="C24" s="21" t="s">
        <v>73</v>
      </c>
      <c r="D24" s="76"/>
      <c r="E24" s="76"/>
      <c r="F24" s="76"/>
      <c r="G24" s="76"/>
      <c r="H24" s="77"/>
      <c r="I24" s="77"/>
      <c r="J24" s="77"/>
      <c r="K24" s="77"/>
      <c r="L24" s="77"/>
      <c r="M24" s="77"/>
      <c r="N24" s="77"/>
      <c r="O24" s="77"/>
      <c r="P24" s="77"/>
      <c r="Q24" s="77"/>
    </row>
    <row r="25" spans="1:17" x14ac:dyDescent="0.25">
      <c r="A25" s="78"/>
      <c r="B25" s="79"/>
      <c r="C25" s="21" t="s">
        <v>74</v>
      </c>
      <c r="D25" s="80"/>
      <c r="E25" s="80"/>
      <c r="F25" s="80"/>
      <c r="G25" s="80"/>
      <c r="H25" s="81"/>
      <c r="I25" s="81"/>
      <c r="J25" s="81"/>
      <c r="K25" s="81"/>
      <c r="L25" s="81"/>
      <c r="M25" s="81"/>
      <c r="N25" s="81"/>
      <c r="O25" s="81"/>
      <c r="P25" s="81"/>
      <c r="Q25" s="81"/>
    </row>
    <row r="26" spans="1:17" hidden="1" x14ac:dyDescent="0.25">
      <c r="A26" s="9"/>
      <c r="B26" s="14" t="s">
        <v>19</v>
      </c>
      <c r="C26" s="14"/>
      <c r="D26" s="9"/>
      <c r="E26" s="15">
        <v>0</v>
      </c>
      <c r="F26" s="9"/>
      <c r="G26" s="16"/>
      <c r="H26" s="13"/>
      <c r="I26" s="13"/>
      <c r="J26" s="17"/>
      <c r="K26" s="18"/>
      <c r="L26" s="18"/>
      <c r="M26" s="18"/>
      <c r="N26" s="13"/>
      <c r="O26" s="13"/>
      <c r="P26" s="9"/>
      <c r="Q26" s="13"/>
    </row>
    <row r="27" spans="1:17" hidden="1" x14ac:dyDescent="0.25">
      <c r="A27" s="9"/>
      <c r="B27" s="14" t="s">
        <v>20</v>
      </c>
      <c r="C27" s="14"/>
      <c r="D27" s="9"/>
      <c r="E27" s="19">
        <v>0</v>
      </c>
      <c r="F27" s="9"/>
      <c r="G27" s="16"/>
      <c r="H27" s="13"/>
      <c r="I27" s="13"/>
      <c r="J27" s="13"/>
      <c r="K27" s="18"/>
      <c r="L27" s="20"/>
      <c r="M27" s="18"/>
      <c r="N27" s="13"/>
      <c r="O27" s="13"/>
      <c r="P27" s="9"/>
      <c r="Q27" s="13"/>
    </row>
    <row r="28" spans="1:17" ht="51" x14ac:dyDescent="0.25">
      <c r="A28" s="9">
        <v>6</v>
      </c>
      <c r="B28" s="11" t="s">
        <v>82</v>
      </c>
      <c r="C28" s="11"/>
      <c r="D28" s="12">
        <v>0</v>
      </c>
      <c r="E28" s="12">
        <v>0</v>
      </c>
      <c r="F28" s="12">
        <v>0</v>
      </c>
      <c r="G28" s="12">
        <v>0</v>
      </c>
      <c r="H28" s="13">
        <v>0.16</v>
      </c>
      <c r="I28" s="13">
        <f>'[89]РАСЧЕТ '!O16/1000</f>
        <v>0.16019999999999995</v>
      </c>
      <c r="J28" s="13">
        <v>1.641</v>
      </c>
      <c r="K28" s="13">
        <f>K30/K29</f>
        <v>11.557062027240537</v>
      </c>
      <c r="L28" s="13">
        <v>0.77400000000000002</v>
      </c>
      <c r="M28" s="13">
        <f>M30/M29</f>
        <v>3.4220221039705283E-2</v>
      </c>
      <c r="N28" s="13">
        <v>4.0099999999999997E-2</v>
      </c>
      <c r="O28" s="13">
        <f>'[89]РАСЧЕТ '!G16/1000</f>
        <v>0.28233902532548633</v>
      </c>
      <c r="P28" s="13">
        <v>1.89E-2</v>
      </c>
      <c r="Q28" s="13">
        <f>0.836/1000</f>
        <v>8.3599999999999994E-4</v>
      </c>
    </row>
    <row r="29" spans="1:17" hidden="1" x14ac:dyDescent="0.25">
      <c r="A29" s="9"/>
      <c r="B29" s="14" t="s">
        <v>19</v>
      </c>
      <c r="C29" s="14"/>
      <c r="D29" s="9"/>
      <c r="E29" s="15">
        <v>0</v>
      </c>
      <c r="F29" s="9"/>
      <c r="G29" s="16"/>
      <c r="H29" s="13"/>
      <c r="I29" s="13"/>
      <c r="J29" s="17"/>
      <c r="K29" s="18">
        <v>24.43</v>
      </c>
      <c r="L29" s="18"/>
      <c r="M29" s="18">
        <f>K29</f>
        <v>24.43</v>
      </c>
      <c r="N29" s="13"/>
      <c r="O29" s="13"/>
      <c r="P29" s="9"/>
      <c r="Q29" s="13"/>
    </row>
    <row r="30" spans="1:17" hidden="1" x14ac:dyDescent="0.25">
      <c r="A30" s="9"/>
      <c r="B30" s="14" t="s">
        <v>20</v>
      </c>
      <c r="C30" s="14"/>
      <c r="D30" s="9"/>
      <c r="E30" s="19">
        <v>0.16500000000000001</v>
      </c>
      <c r="F30" s="9"/>
      <c r="G30" s="16"/>
      <c r="H30" s="13"/>
      <c r="I30" s="13"/>
      <c r="J30" s="13"/>
      <c r="K30" s="18">
        <f>O28*1000</f>
        <v>282.33902532548632</v>
      </c>
      <c r="L30" s="20"/>
      <c r="M30" s="18">
        <f>Q28*1000</f>
        <v>0.83599999999999997</v>
      </c>
      <c r="N30" s="13"/>
      <c r="O30" s="13"/>
      <c r="P30" s="9"/>
      <c r="Q30" s="13"/>
    </row>
    <row r="31" spans="1:17" ht="38.25" x14ac:dyDescent="0.25">
      <c r="A31" s="9">
        <v>7</v>
      </c>
      <c r="B31" s="11" t="s">
        <v>83</v>
      </c>
      <c r="C31" s="11"/>
      <c r="D31" s="12">
        <v>0</v>
      </c>
      <c r="E31" s="12">
        <v>0</v>
      </c>
      <c r="F31" s="12">
        <v>0</v>
      </c>
      <c r="G31" s="12">
        <v>0</v>
      </c>
      <c r="H31" s="13">
        <v>0.161</v>
      </c>
      <c r="I31" s="13">
        <f>'[89]РАСЧЕТ '!O17/1000</f>
        <v>0.16050000000000003</v>
      </c>
      <c r="J31" s="13">
        <v>1.5840000000000001</v>
      </c>
      <c r="K31" s="13">
        <f>K33/K32</f>
        <v>7.3519249837990612</v>
      </c>
      <c r="L31" s="13">
        <v>0.84199999999999997</v>
      </c>
      <c r="M31" s="13">
        <f>M33/M32</f>
        <v>8.353576248313091E-2</v>
      </c>
      <c r="N31" s="13">
        <v>5.8700000000000002E-2</v>
      </c>
      <c r="O31" s="13">
        <f>'[89]РАСЧЕТ '!G17/1000</f>
        <v>0.27238882064975517</v>
      </c>
      <c r="P31" s="13">
        <v>3.1199999999999999E-2</v>
      </c>
      <c r="Q31" s="13">
        <f>3.095/1000</f>
        <v>3.0950000000000001E-3</v>
      </c>
    </row>
    <row r="32" spans="1:17" hidden="1" x14ac:dyDescent="0.25">
      <c r="A32" s="9"/>
      <c r="B32" s="14" t="s">
        <v>19</v>
      </c>
      <c r="C32" s="14"/>
      <c r="D32" s="9"/>
      <c r="E32" s="15">
        <v>0</v>
      </c>
      <c r="F32" s="9"/>
      <c r="G32" s="16"/>
      <c r="H32" s="13"/>
      <c r="I32" s="13"/>
      <c r="J32" s="17"/>
      <c r="K32" s="18">
        <v>37.049999999999997</v>
      </c>
      <c r="L32" s="18"/>
      <c r="M32" s="18">
        <f>K32</f>
        <v>37.049999999999997</v>
      </c>
      <c r="N32" s="13"/>
      <c r="O32" s="13"/>
      <c r="P32" s="9"/>
      <c r="Q32" s="13"/>
    </row>
    <row r="33" spans="1:17" hidden="1" x14ac:dyDescent="0.25">
      <c r="A33" s="9"/>
      <c r="B33" s="14" t="s">
        <v>20</v>
      </c>
      <c r="C33" s="14"/>
      <c r="D33" s="9"/>
      <c r="E33" s="19">
        <v>0.224</v>
      </c>
      <c r="F33" s="9"/>
      <c r="G33" s="16"/>
      <c r="H33" s="13"/>
      <c r="I33" s="13"/>
      <c r="J33" s="13"/>
      <c r="K33" s="18">
        <f>O31*1000</f>
        <v>272.38882064975519</v>
      </c>
      <c r="L33" s="20"/>
      <c r="M33" s="18">
        <f>Q31*1000</f>
        <v>3.0950000000000002</v>
      </c>
      <c r="N33" s="13"/>
      <c r="O33" s="13"/>
      <c r="P33" s="9"/>
      <c r="Q33" s="13"/>
    </row>
    <row r="34" spans="1:17" ht="38.25" x14ac:dyDescent="0.25">
      <c r="A34" s="9">
        <v>8</v>
      </c>
      <c r="B34" s="11" t="s">
        <v>84</v>
      </c>
      <c r="C34" s="11"/>
      <c r="D34" s="12">
        <v>0</v>
      </c>
      <c r="E34" s="12">
        <f>E35/E36</f>
        <v>0</v>
      </c>
      <c r="F34" s="12">
        <v>0</v>
      </c>
      <c r="G34" s="12">
        <v>0</v>
      </c>
      <c r="H34" s="13">
        <v>0.156</v>
      </c>
      <c r="I34" s="13">
        <f>'[89]РАСЧЕТ '!O19/1000</f>
        <v>0.15597127315528922</v>
      </c>
      <c r="J34" s="13" t="s">
        <v>21</v>
      </c>
      <c r="K34" s="82">
        <f>K36/K35</f>
        <v>0</v>
      </c>
      <c r="L34" s="13" t="s">
        <v>21</v>
      </c>
      <c r="M34" s="82">
        <f>M36/M35</f>
        <v>0</v>
      </c>
      <c r="N34" s="82">
        <v>0</v>
      </c>
      <c r="O34" s="82">
        <f>'[89]РАСЧЕТ '!G19/1000</f>
        <v>0</v>
      </c>
      <c r="P34" s="82">
        <v>0</v>
      </c>
      <c r="Q34" s="82">
        <v>0</v>
      </c>
    </row>
    <row r="35" spans="1:17" hidden="1" x14ac:dyDescent="0.25">
      <c r="A35" s="9"/>
      <c r="B35" s="14" t="s">
        <v>19</v>
      </c>
      <c r="C35" s="14"/>
      <c r="D35" s="9"/>
      <c r="E35" s="15">
        <v>0</v>
      </c>
      <c r="F35" s="9"/>
      <c r="G35" s="16"/>
      <c r="H35" s="13"/>
      <c r="I35" s="13"/>
      <c r="J35" s="17"/>
      <c r="K35" s="18">
        <v>87</v>
      </c>
      <c r="L35" s="18"/>
      <c r="M35" s="18">
        <f>K35</f>
        <v>87</v>
      </c>
      <c r="N35" s="13"/>
      <c r="O35" s="13"/>
      <c r="P35" s="9"/>
      <c r="Q35" s="13"/>
    </row>
    <row r="36" spans="1:17" hidden="1" x14ac:dyDescent="0.25">
      <c r="A36" s="9"/>
      <c r="B36" s="14" t="s">
        <v>20</v>
      </c>
      <c r="C36" s="14"/>
      <c r="D36" s="9"/>
      <c r="E36" s="19">
        <v>0.72819999999999996</v>
      </c>
      <c r="F36" s="9"/>
      <c r="G36" s="16"/>
      <c r="H36" s="13"/>
      <c r="I36" s="13"/>
      <c r="J36" s="13"/>
      <c r="K36" s="18">
        <f>O34*1000</f>
        <v>0</v>
      </c>
      <c r="L36" s="20"/>
      <c r="M36" s="18">
        <f>Q34*1000</f>
        <v>0</v>
      </c>
      <c r="N36" s="13"/>
      <c r="O36" s="13"/>
      <c r="P36" s="9"/>
      <c r="Q36" s="13"/>
    </row>
    <row r="37" spans="1:17" ht="51" x14ac:dyDescent="0.25">
      <c r="A37" s="9">
        <v>9</v>
      </c>
      <c r="B37" s="21" t="s">
        <v>69</v>
      </c>
      <c r="C37" s="21"/>
      <c r="D37" s="12">
        <v>0</v>
      </c>
      <c r="E37" s="12">
        <v>0</v>
      </c>
      <c r="F37" s="12">
        <v>0</v>
      </c>
      <c r="G37" s="12">
        <v>0</v>
      </c>
      <c r="H37" s="13">
        <v>0.156</v>
      </c>
      <c r="I37" s="13">
        <f>'[89]РАСЧЕТ '!O20/1000</f>
        <v>0.15495508473363356</v>
      </c>
      <c r="J37" s="13">
        <v>0.83499999999999996</v>
      </c>
      <c r="K37" s="13">
        <f>K39/K38</f>
        <v>0.63757690034773895</v>
      </c>
      <c r="L37" s="13">
        <v>0.77700000000000002</v>
      </c>
      <c r="M37" s="13">
        <f>M39/M38</f>
        <v>3.0578512396694215</v>
      </c>
      <c r="N37" s="13">
        <v>1.01E-2</v>
      </c>
      <c r="O37" s="13">
        <f>'[89]РАСЧЕТ '!G20/1000</f>
        <v>7.7146804942076416E-3</v>
      </c>
      <c r="P37" s="13">
        <v>9.4000000000000004E-3</v>
      </c>
      <c r="Q37" s="13">
        <f>37/1000</f>
        <v>3.6999999999999998E-2</v>
      </c>
    </row>
    <row r="38" spans="1:17" hidden="1" x14ac:dyDescent="0.25">
      <c r="A38" s="9"/>
      <c r="B38" s="14" t="s">
        <v>19</v>
      </c>
      <c r="C38" s="14"/>
      <c r="D38" s="9"/>
      <c r="E38" s="15">
        <v>0</v>
      </c>
      <c r="F38" s="9"/>
      <c r="G38" s="16"/>
      <c r="H38" s="13"/>
      <c r="I38" s="13"/>
      <c r="J38" s="18"/>
      <c r="K38" s="18">
        <v>12.1</v>
      </c>
      <c r="L38" s="18"/>
      <c r="M38" s="18">
        <f>K38</f>
        <v>12.1</v>
      </c>
      <c r="N38" s="9"/>
      <c r="O38" s="9"/>
      <c r="P38" s="9"/>
      <c r="Q38" s="9"/>
    </row>
    <row r="39" spans="1:17" hidden="1" x14ac:dyDescent="0.25">
      <c r="A39" s="9"/>
      <c r="B39" s="14" t="s">
        <v>20</v>
      </c>
      <c r="C39" s="14"/>
      <c r="D39" s="9"/>
      <c r="E39" s="19">
        <v>3.6200000000000003E-2</v>
      </c>
      <c r="F39" s="9"/>
      <c r="G39" s="16"/>
      <c r="H39" s="13"/>
      <c r="I39" s="13"/>
      <c r="J39" s="20"/>
      <c r="K39" s="18">
        <f>O37*1000</f>
        <v>7.7146804942076415</v>
      </c>
      <c r="L39" s="20"/>
      <c r="M39" s="18">
        <f>Q37*1000</f>
        <v>37</v>
      </c>
      <c r="N39" s="9"/>
      <c r="O39" s="9"/>
      <c r="P39" s="9"/>
      <c r="Q39" s="9"/>
    </row>
    <row r="40" spans="1:17" ht="38.25" x14ac:dyDescent="0.25">
      <c r="A40" s="9">
        <v>10</v>
      </c>
      <c r="B40" s="11" t="s">
        <v>85</v>
      </c>
      <c r="C40" s="11" t="s">
        <v>75</v>
      </c>
      <c r="D40" s="12">
        <v>0</v>
      </c>
      <c r="E40" s="12">
        <f>E41/E42</f>
        <v>0</v>
      </c>
      <c r="F40" s="12">
        <v>0</v>
      </c>
      <c r="G40" s="12">
        <v>0</v>
      </c>
      <c r="H40" s="13">
        <v>0.17</v>
      </c>
      <c r="I40" s="13">
        <f>'[89]РАСЧЕТ '!O21/1000</f>
        <v>0.17011305670490548</v>
      </c>
      <c r="J40" s="13">
        <v>2.69</v>
      </c>
      <c r="K40" s="13">
        <f>K42/K41</f>
        <v>1.8730317231229914</v>
      </c>
      <c r="L40" s="13">
        <v>0.30499999999999999</v>
      </c>
      <c r="M40" s="13">
        <f>M42/M41</f>
        <v>0.42536115569823435</v>
      </c>
      <c r="N40" s="13">
        <v>0.33510000000000001</v>
      </c>
      <c r="O40" s="13">
        <f>'[89]РАСЧЕТ '!G21/1000</f>
        <v>0.23337975270112471</v>
      </c>
      <c r="P40" s="13">
        <f>38/1000</f>
        <v>3.7999999999999999E-2</v>
      </c>
      <c r="Q40" s="13">
        <f>53/1000</f>
        <v>5.2999999999999999E-2</v>
      </c>
    </row>
    <row r="41" spans="1:17" hidden="1" x14ac:dyDescent="0.25">
      <c r="A41" s="9"/>
      <c r="B41" s="14" t="s">
        <v>19</v>
      </c>
      <c r="C41" s="14"/>
      <c r="D41" s="9"/>
      <c r="E41" s="15">
        <v>0</v>
      </c>
      <c r="F41" s="9"/>
      <c r="G41" s="16"/>
      <c r="H41" s="13"/>
      <c r="I41" s="13"/>
      <c r="J41" s="17"/>
      <c r="K41" s="18">
        <v>124.6</v>
      </c>
      <c r="L41" s="18"/>
      <c r="M41" s="18">
        <f>K41</f>
        <v>124.6</v>
      </c>
      <c r="N41" s="13"/>
      <c r="O41" s="13"/>
      <c r="P41" s="9"/>
      <c r="Q41" s="13"/>
    </row>
    <row r="42" spans="1:17" hidden="1" x14ac:dyDescent="0.25">
      <c r="A42" s="9"/>
      <c r="B42" s="14" t="s">
        <v>20</v>
      </c>
      <c r="C42" s="14"/>
      <c r="D42" s="9"/>
      <c r="E42" s="19">
        <f>708/1000</f>
        <v>0.70799999999999996</v>
      </c>
      <c r="F42" s="9"/>
      <c r="G42" s="16"/>
      <c r="H42" s="13"/>
      <c r="I42" s="13"/>
      <c r="J42" s="13"/>
      <c r="K42" s="18">
        <f>O40*1000</f>
        <v>233.37975270112472</v>
      </c>
      <c r="L42" s="20"/>
      <c r="M42" s="18">
        <f>Q40*1000</f>
        <v>53</v>
      </c>
      <c r="N42" s="13"/>
      <c r="O42" s="13"/>
      <c r="P42" s="9"/>
      <c r="Q42" s="13"/>
    </row>
    <row r="43" spans="1:17" ht="38.25" x14ac:dyDescent="0.25">
      <c r="A43" s="9">
        <v>11</v>
      </c>
      <c r="B43" s="21" t="s">
        <v>70</v>
      </c>
      <c r="C43" s="21" t="s">
        <v>76</v>
      </c>
      <c r="D43" s="12">
        <v>0</v>
      </c>
      <c r="E43" s="12">
        <v>0</v>
      </c>
      <c r="F43" s="12">
        <v>0</v>
      </c>
      <c r="G43" s="12">
        <v>0</v>
      </c>
      <c r="H43" s="13">
        <v>0.159</v>
      </c>
      <c r="I43" s="13">
        <f>'[89]РАСЧЕТ '!O25/1000</f>
        <v>0.15850555095884153</v>
      </c>
      <c r="J43" s="13">
        <v>1.9890000000000001</v>
      </c>
      <c r="K43" s="13">
        <f>K45/K44</f>
        <v>0</v>
      </c>
      <c r="L43" s="13">
        <v>2.6349999999999998</v>
      </c>
      <c r="M43" s="13">
        <f>M45/M44</f>
        <v>0</v>
      </c>
      <c r="N43" s="13">
        <f>448.444/1000</f>
        <v>0.44844400000000001</v>
      </c>
      <c r="O43" s="13">
        <v>0</v>
      </c>
      <c r="P43" s="13">
        <f>594.264/1000</f>
        <v>0.59426400000000001</v>
      </c>
      <c r="Q43" s="13">
        <f>0/1000</f>
        <v>0</v>
      </c>
    </row>
    <row r="44" spans="1:17" hidden="1" x14ac:dyDescent="0.25">
      <c r="A44" s="9"/>
      <c r="B44" s="14" t="s">
        <v>19</v>
      </c>
      <c r="C44" s="14"/>
      <c r="D44" s="9"/>
      <c r="E44" s="15">
        <v>0</v>
      </c>
      <c r="F44" s="9"/>
      <c r="G44" s="16"/>
      <c r="H44" s="9"/>
      <c r="I44" s="9"/>
      <c r="J44" s="18"/>
      <c r="K44" s="18">
        <v>236.9</v>
      </c>
      <c r="L44" s="18"/>
      <c r="M44" s="18">
        <f>K44</f>
        <v>236.9</v>
      </c>
      <c r="N44" s="9"/>
      <c r="O44" s="9"/>
      <c r="P44" s="9"/>
      <c r="Q44" s="9"/>
    </row>
    <row r="45" spans="1:17" hidden="1" x14ac:dyDescent="0.25">
      <c r="A45" s="9"/>
      <c r="B45" s="14" t="s">
        <v>20</v>
      </c>
      <c r="C45" s="14"/>
      <c r="D45" s="9"/>
      <c r="E45" s="19">
        <v>0</v>
      </c>
      <c r="F45" s="9"/>
      <c r="G45" s="16"/>
      <c r="H45" s="9"/>
      <c r="I45" s="9"/>
      <c r="J45" s="20"/>
      <c r="K45" s="18">
        <f>O43*1000</f>
        <v>0</v>
      </c>
      <c r="L45" s="20"/>
      <c r="M45" s="18">
        <f>Q43*1000</f>
        <v>0</v>
      </c>
      <c r="N45" s="9"/>
      <c r="O45" s="9"/>
      <c r="P45" s="9"/>
      <c r="Q45" s="9"/>
    </row>
    <row r="47" spans="1:17" x14ac:dyDescent="0.25">
      <c r="A47" s="83"/>
    </row>
    <row r="48" spans="1:17" x14ac:dyDescent="0.25">
      <c r="A48" s="45"/>
    </row>
    <row r="49" spans="1:12" x14ac:dyDescent="0.25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</row>
    <row r="50" spans="1:12" x14ac:dyDescent="0.25">
      <c r="A50" s="45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</row>
    <row r="51" spans="1:12" x14ac:dyDescent="0.25">
      <c r="A51" s="45"/>
      <c r="B51" s="87"/>
      <c r="C51" s="87"/>
      <c r="D51" s="88"/>
      <c r="E51" s="88"/>
      <c r="F51" s="88"/>
      <c r="G51" s="88"/>
      <c r="H51" s="89"/>
      <c r="I51" s="89"/>
      <c r="J51" s="89"/>
      <c r="K51" s="89"/>
      <c r="L51" s="89"/>
    </row>
    <row r="52" spans="1:12" x14ac:dyDescent="0.25">
      <c r="A52" s="45"/>
    </row>
  </sheetData>
  <mergeCells count="34">
    <mergeCell ref="N23:N25"/>
    <mergeCell ref="O23:O25"/>
    <mergeCell ref="P23:P25"/>
    <mergeCell ref="Q23:Q25"/>
    <mergeCell ref="B49:L49"/>
    <mergeCell ref="H23:H25"/>
    <mergeCell ref="I23:I25"/>
    <mergeCell ref="J23:J25"/>
    <mergeCell ref="K23:K25"/>
    <mergeCell ref="L23:L25"/>
    <mergeCell ref="M23:M25"/>
    <mergeCell ref="A23:A25"/>
    <mergeCell ref="B23:B25"/>
    <mergeCell ref="D23:D25"/>
    <mergeCell ref="E23:E25"/>
    <mergeCell ref="F23:F25"/>
    <mergeCell ref="G23:G25"/>
    <mergeCell ref="H7:I8"/>
    <mergeCell ref="J7:M7"/>
    <mergeCell ref="N7:Q7"/>
    <mergeCell ref="J8:K8"/>
    <mergeCell ref="L8:M8"/>
    <mergeCell ref="N8:O8"/>
    <mergeCell ref="P8:Q8"/>
    <mergeCell ref="A1:Q1"/>
    <mergeCell ref="A2:Q2"/>
    <mergeCell ref="A3:Q3"/>
    <mergeCell ref="A6:A9"/>
    <mergeCell ref="B6:B9"/>
    <mergeCell ref="C6:C9"/>
    <mergeCell ref="D6:G6"/>
    <mergeCell ref="H6:Q6"/>
    <mergeCell ref="D7:E8"/>
    <mergeCell ref="F7:G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Q25"/>
  <sheetViews>
    <sheetView zoomScale="85" zoomScaleNormal="85" workbookViewId="0">
      <selection activeCell="D2" sqref="D2:D3"/>
    </sheetView>
  </sheetViews>
  <sheetFormatPr defaultRowHeight="12.75" outlineLevelCol="1" x14ac:dyDescent="0.2"/>
  <cols>
    <col min="1" max="1" width="9.140625" style="26"/>
    <col min="2" max="2" width="70.28515625" style="26" customWidth="1"/>
    <col min="3" max="3" width="11.140625" style="26" customWidth="1"/>
    <col min="4" max="4" width="13.28515625" style="26" customWidth="1"/>
    <col min="5" max="5" width="10.28515625" style="26" customWidth="1"/>
    <col min="6" max="6" width="9.28515625" style="26" bestFit="1" customWidth="1"/>
    <col min="7" max="7" width="10.28515625" style="26" customWidth="1"/>
    <col min="8" max="8" width="9.28515625" style="26" bestFit="1" customWidth="1"/>
    <col min="9" max="9" width="0" style="26" hidden="1" customWidth="1" outlineLevel="1"/>
    <col min="10" max="10" width="10.28515625" style="26" bestFit="1" customWidth="1" collapsed="1"/>
    <col min="11" max="11" width="9.140625" style="26"/>
    <col min="12" max="12" width="11.42578125" style="26" customWidth="1"/>
    <col min="13" max="13" width="9.28515625" style="26" bestFit="1" customWidth="1"/>
    <col min="14" max="14" width="9.140625" style="26"/>
    <col min="15" max="15" width="0" style="26" hidden="1" customWidth="1" outlineLevel="1"/>
    <col min="16" max="16" width="11.28515625" style="26" customWidth="1" collapsed="1"/>
    <col min="17" max="16384" width="9.140625" style="26"/>
  </cols>
  <sheetData>
    <row r="2" spans="2:16" ht="52.5" customHeight="1" x14ac:dyDescent="0.2">
      <c r="B2" s="67" t="s">
        <v>2</v>
      </c>
      <c r="C2" s="59" t="s">
        <v>56</v>
      </c>
      <c r="D2" s="59" t="s">
        <v>57</v>
      </c>
      <c r="E2" s="59" t="s">
        <v>58</v>
      </c>
      <c r="F2" s="59" t="s">
        <v>59</v>
      </c>
      <c r="G2" s="65" t="s">
        <v>54</v>
      </c>
      <c r="H2" s="65" t="s">
        <v>55</v>
      </c>
      <c r="I2" s="59" t="s">
        <v>50</v>
      </c>
      <c r="J2" s="59" t="s">
        <v>60</v>
      </c>
      <c r="K2" s="59" t="s">
        <v>51</v>
      </c>
      <c r="L2" s="59" t="s">
        <v>64</v>
      </c>
      <c r="M2" s="59" t="s">
        <v>52</v>
      </c>
      <c r="N2" s="59" t="s">
        <v>53</v>
      </c>
      <c r="O2" s="61" t="s">
        <v>63</v>
      </c>
      <c r="P2" s="62"/>
    </row>
    <row r="3" spans="2:16" ht="33.75" customHeight="1" x14ac:dyDescent="0.2">
      <c r="B3" s="68"/>
      <c r="C3" s="60"/>
      <c r="D3" s="60"/>
      <c r="E3" s="60"/>
      <c r="F3" s="60"/>
      <c r="G3" s="66"/>
      <c r="H3" s="66"/>
      <c r="I3" s="60"/>
      <c r="J3" s="60"/>
      <c r="K3" s="60"/>
      <c r="L3" s="60"/>
      <c r="M3" s="60"/>
      <c r="N3" s="60"/>
      <c r="O3" s="63"/>
      <c r="P3" s="64"/>
    </row>
    <row r="4" spans="2:16" ht="25.5" x14ac:dyDescent="0.2">
      <c r="B4" s="27" t="s">
        <v>32</v>
      </c>
      <c r="C4" s="28">
        <f t="shared" ref="C4:C22" si="0">N4/L4*1000</f>
        <v>7601.1368726908659</v>
      </c>
      <c r="D4" s="29">
        <f t="shared" ref="D4:D22" si="1">C4-E4</f>
        <v>205.07491400629078</v>
      </c>
      <c r="E4" s="29">
        <f t="shared" ref="E4:E22" si="2">N4/O4*1000</f>
        <v>7396.0619586845751</v>
      </c>
      <c r="F4" s="29">
        <f t="shared" ref="F4:F22" si="3">E4-J4</f>
        <v>109.16195868457544</v>
      </c>
      <c r="G4" s="39">
        <f t="shared" ref="G4:G19" si="4">F4</f>
        <v>109.16195868457544</v>
      </c>
      <c r="H4" s="40">
        <f>F4-G4</f>
        <v>0</v>
      </c>
      <c r="I4" s="30">
        <f>F4*100/E4</f>
        <v>1.475947055262236</v>
      </c>
      <c r="J4" s="29">
        <v>7286.9</v>
      </c>
      <c r="K4" s="29">
        <v>1.1554237413143735</v>
      </c>
      <c r="L4" s="30">
        <v>153.89584047278385</v>
      </c>
      <c r="M4" s="29">
        <v>1012.4279999999999</v>
      </c>
      <c r="N4" s="29">
        <f>M4*K4</f>
        <v>1169.7833475714285</v>
      </c>
      <c r="O4" s="30">
        <v>158.16300000000001</v>
      </c>
      <c r="P4" s="30">
        <f>N4/E4*1000</f>
        <v>158.16300000000001</v>
      </c>
    </row>
    <row r="5" spans="2:16" ht="25.5" x14ac:dyDescent="0.2">
      <c r="B5" s="27" t="s">
        <v>33</v>
      </c>
      <c r="C5" s="28">
        <f t="shared" si="0"/>
        <v>351.51058732507028</v>
      </c>
      <c r="D5" s="29">
        <f t="shared" si="1"/>
        <v>2.1519815898669776</v>
      </c>
      <c r="E5" s="29">
        <f t="shared" si="2"/>
        <v>349.3586057352033</v>
      </c>
      <c r="F5" s="29">
        <f t="shared" si="3"/>
        <v>100.0486057352033</v>
      </c>
      <c r="G5" s="39">
        <f t="shared" si="4"/>
        <v>100.0486057352033</v>
      </c>
      <c r="H5" s="40">
        <f t="shared" ref="H5:H22" si="5">F5-G5</f>
        <v>0</v>
      </c>
      <c r="I5" s="30">
        <f t="shared" ref="I5:I22" si="6">F5*100/E5</f>
        <v>28.637796262283928</v>
      </c>
      <c r="J5" s="41">
        <v>249.31</v>
      </c>
      <c r="K5" s="42">
        <v>1.1557149717244506</v>
      </c>
      <c r="L5" s="43">
        <v>157.47498448609699</v>
      </c>
      <c r="M5" s="41">
        <v>47.896000000000001</v>
      </c>
      <c r="N5" s="29">
        <f t="shared" ref="N5:N22" si="7">M5*K5</f>
        <v>55.354124285714285</v>
      </c>
      <c r="O5" s="43">
        <v>158.44499999999999</v>
      </c>
      <c r="P5" s="30">
        <f t="shared" ref="P5:P22" si="8">N5/E5*1000</f>
        <v>158.44499999999999</v>
      </c>
    </row>
    <row r="6" spans="2:16" ht="25.5" x14ac:dyDescent="0.2">
      <c r="B6" s="27" t="s">
        <v>34</v>
      </c>
      <c r="C6" s="28">
        <f t="shared" si="0"/>
        <v>1580.6481258018464</v>
      </c>
      <c r="D6" s="29">
        <f>C6-E6</f>
        <v>10.948718688251802</v>
      </c>
      <c r="E6" s="29">
        <f>N6/O6*1000</f>
        <v>1569.6994071135946</v>
      </c>
      <c r="F6" s="29">
        <f t="shared" si="3"/>
        <v>92.554407113594607</v>
      </c>
      <c r="G6" s="39">
        <f t="shared" si="4"/>
        <v>92.554407113594607</v>
      </c>
      <c r="H6" s="40">
        <f t="shared" si="5"/>
        <v>0</v>
      </c>
      <c r="I6" s="30">
        <f t="shared" si="6"/>
        <v>5.8963140773421161</v>
      </c>
      <c r="J6" s="41">
        <v>1477.145</v>
      </c>
      <c r="K6" s="42">
        <v>1.1545929235703711</v>
      </c>
      <c r="L6" s="43">
        <v>152.45553322305491</v>
      </c>
      <c r="M6" s="41">
        <v>208.71299999999999</v>
      </c>
      <c r="N6" s="29">
        <f t="shared" si="7"/>
        <v>240.97855285714286</v>
      </c>
      <c r="O6" s="43">
        <v>153.51891691178039</v>
      </c>
      <c r="P6" s="30">
        <f>N6/E6*1000</f>
        <v>153.51891691178037</v>
      </c>
    </row>
    <row r="7" spans="2:16" ht="38.25" x14ac:dyDescent="0.2">
      <c r="B7" s="27" t="s">
        <v>35</v>
      </c>
      <c r="C7" s="28">
        <f t="shared" si="0"/>
        <v>2412.7184031686143</v>
      </c>
      <c r="D7" s="29">
        <f t="shared" si="1"/>
        <v>9.5540842351024367</v>
      </c>
      <c r="E7" s="29">
        <f t="shared" si="2"/>
        <v>2403.1643189335118</v>
      </c>
      <c r="F7" s="29">
        <f t="shared" si="3"/>
        <v>14.340318933511753</v>
      </c>
      <c r="G7" s="39">
        <f t="shared" si="4"/>
        <v>14.340318933511753</v>
      </c>
      <c r="H7" s="40">
        <f t="shared" si="5"/>
        <v>0</v>
      </c>
      <c r="I7" s="30">
        <f t="shared" si="6"/>
        <v>0.59672652512899205</v>
      </c>
      <c r="J7" s="41">
        <v>2388.8240000000001</v>
      </c>
      <c r="K7" s="42">
        <v>1.154612034889007</v>
      </c>
      <c r="L7" s="43">
        <v>151.88389841760289</v>
      </c>
      <c r="M7" s="41">
        <v>317.38200000000006</v>
      </c>
      <c r="N7" s="29">
        <f t="shared" si="7"/>
        <v>366.45307685714289</v>
      </c>
      <c r="O7" s="43">
        <v>152.48773209972143</v>
      </c>
      <c r="P7" s="30">
        <f t="shared" si="8"/>
        <v>152.48773209972143</v>
      </c>
    </row>
    <row r="8" spans="2:16" ht="25.5" x14ac:dyDescent="0.2">
      <c r="B8" s="27" t="s">
        <v>36</v>
      </c>
      <c r="C8" s="28">
        <f t="shared" si="0"/>
        <v>1357.6782158143353</v>
      </c>
      <c r="D8" s="29">
        <f t="shared" si="1"/>
        <v>1.6234478440474049</v>
      </c>
      <c r="E8" s="29">
        <f t="shared" si="2"/>
        <v>1356.0547679702879</v>
      </c>
      <c r="F8" s="29">
        <f t="shared" si="3"/>
        <v>148.68476797028779</v>
      </c>
      <c r="G8" s="39">
        <f t="shared" si="4"/>
        <v>148.68476797028779</v>
      </c>
      <c r="H8" s="40">
        <f t="shared" si="5"/>
        <v>0</v>
      </c>
      <c r="I8" s="30">
        <f t="shared" si="6"/>
        <v>10.964510540590908</v>
      </c>
      <c r="J8" s="41">
        <v>1207.3700000000001</v>
      </c>
      <c r="K8" s="42">
        <v>1.1559769049461901</v>
      </c>
      <c r="L8" s="43">
        <v>152.90694216821763</v>
      </c>
      <c r="M8" s="41">
        <v>179.58699999999999</v>
      </c>
      <c r="N8" s="29">
        <f t="shared" si="7"/>
        <v>207.59842442857143</v>
      </c>
      <c r="O8" s="43">
        <v>153.09000000000003</v>
      </c>
      <c r="P8" s="30">
        <f t="shared" si="8"/>
        <v>153.09000000000003</v>
      </c>
    </row>
    <row r="9" spans="2:16" ht="25.5" x14ac:dyDescent="0.2">
      <c r="B9" s="27" t="s">
        <v>37</v>
      </c>
      <c r="C9" s="28">
        <f t="shared" si="0"/>
        <v>1285.9681929963924</v>
      </c>
      <c r="D9" s="29">
        <f t="shared" si="1"/>
        <v>1.0735360675182619</v>
      </c>
      <c r="E9" s="29">
        <f t="shared" si="2"/>
        <v>1284.8946569288742</v>
      </c>
      <c r="F9" s="29">
        <f t="shared" si="3"/>
        <v>281.6186569288742</v>
      </c>
      <c r="G9" s="39">
        <f t="shared" si="4"/>
        <v>281.6186569288742</v>
      </c>
      <c r="H9" s="40">
        <f t="shared" si="5"/>
        <v>0</v>
      </c>
      <c r="I9" s="30">
        <f t="shared" si="6"/>
        <v>21.917645575863212</v>
      </c>
      <c r="J9" s="41">
        <v>1003.276</v>
      </c>
      <c r="K9" s="42">
        <v>1.1547139169935126</v>
      </c>
      <c r="L9" s="43">
        <v>153.42181528745016</v>
      </c>
      <c r="M9" s="41">
        <v>170.86100000000002</v>
      </c>
      <c r="N9" s="29">
        <f t="shared" si="7"/>
        <v>197.29557457142857</v>
      </c>
      <c r="O9" s="43">
        <v>153.54999999999995</v>
      </c>
      <c r="P9" s="30">
        <f t="shared" si="8"/>
        <v>153.54999999999995</v>
      </c>
    </row>
    <row r="10" spans="2:16" ht="25.5" x14ac:dyDescent="0.2">
      <c r="B10" s="27" t="s">
        <v>38</v>
      </c>
      <c r="C10" s="28">
        <f>N10/L10*1000</f>
        <v>1710.9434946363413</v>
      </c>
      <c r="D10" s="29">
        <v>41.621709039999999</v>
      </c>
      <c r="E10" s="29">
        <f>C10-D10</f>
        <v>1669.3217855963412</v>
      </c>
      <c r="F10" s="29">
        <f t="shared" si="3"/>
        <v>414.34778559634128</v>
      </c>
      <c r="G10" s="39">
        <f t="shared" si="4"/>
        <v>414.34778559634128</v>
      </c>
      <c r="H10" s="40">
        <f t="shared" si="5"/>
        <v>0</v>
      </c>
      <c r="I10" s="30">
        <f t="shared" si="6"/>
        <v>24.821324993869979</v>
      </c>
      <c r="J10" s="41">
        <v>1254.9739999999999</v>
      </c>
      <c r="K10" s="42">
        <v>1.1548415896849786</v>
      </c>
      <c r="L10" s="43">
        <v>156.16390345554694</v>
      </c>
      <c r="M10" s="41">
        <v>231.363</v>
      </c>
      <c r="N10" s="29">
        <f t="shared" si="7"/>
        <v>267.1876147142857</v>
      </c>
      <c r="O10" s="43">
        <v>157.67022533898205</v>
      </c>
      <c r="P10" s="30">
        <f>O10</f>
        <v>157.67022533898205</v>
      </c>
    </row>
    <row r="11" spans="2:16" ht="25.5" x14ac:dyDescent="0.2">
      <c r="B11" s="27" t="s">
        <v>39</v>
      </c>
      <c r="C11" s="28">
        <f t="shared" si="0"/>
        <v>99.370770249356326</v>
      </c>
      <c r="D11" s="29">
        <f t="shared" si="1"/>
        <v>0.41122575089075042</v>
      </c>
      <c r="E11" s="29">
        <f t="shared" ref="E11" si="9">N11/O11*1000</f>
        <v>98.959544498465576</v>
      </c>
      <c r="F11" s="29">
        <f t="shared" si="3"/>
        <v>31.493544498465567</v>
      </c>
      <c r="G11" s="39">
        <f t="shared" si="4"/>
        <v>31.493544498465567</v>
      </c>
      <c r="H11" s="40">
        <f t="shared" si="5"/>
        <v>0</v>
      </c>
      <c r="I11" s="30">
        <f t="shared" si="6"/>
        <v>31.824665986567766</v>
      </c>
      <c r="J11" s="41">
        <v>67.466000000000008</v>
      </c>
      <c r="K11" s="42">
        <v>1.1545744659452064</v>
      </c>
      <c r="L11" s="43">
        <v>165.03420143703619</v>
      </c>
      <c r="M11" s="41">
        <v>14.204000000000001</v>
      </c>
      <c r="N11" s="29">
        <f t="shared" si="7"/>
        <v>16.399575714285714</v>
      </c>
      <c r="O11" s="43">
        <v>165.72</v>
      </c>
      <c r="P11" s="30">
        <f t="shared" si="8"/>
        <v>165.71999999999997</v>
      </c>
    </row>
    <row r="12" spans="2:16" ht="25.5" x14ac:dyDescent="0.2">
      <c r="B12" s="27" t="s">
        <v>40</v>
      </c>
      <c r="C12" s="28">
        <f t="shared" si="0"/>
        <v>88.981182322872613</v>
      </c>
      <c r="D12" s="29">
        <f t="shared" si="1"/>
        <v>0.36642878830271286</v>
      </c>
      <c r="E12" s="29">
        <f t="shared" si="2"/>
        <v>88.6147535345699</v>
      </c>
      <c r="F12" s="29">
        <f t="shared" si="3"/>
        <v>52.4197535345699</v>
      </c>
      <c r="G12" s="39">
        <f t="shared" si="4"/>
        <v>52.4197535345699</v>
      </c>
      <c r="H12" s="40">
        <f t="shared" si="5"/>
        <v>0</v>
      </c>
      <c r="I12" s="30">
        <f t="shared" si="6"/>
        <v>59.154657033628375</v>
      </c>
      <c r="J12" s="41">
        <v>36.195</v>
      </c>
      <c r="K12" s="42">
        <v>1.1544311807458596</v>
      </c>
      <c r="L12" s="43">
        <v>155.5568210694012</v>
      </c>
      <c r="M12" s="41">
        <v>11.990000000000002</v>
      </c>
      <c r="N12" s="29">
        <f t="shared" si="7"/>
        <v>13.841629857142859</v>
      </c>
      <c r="O12" s="43">
        <v>156.20006043060357</v>
      </c>
      <c r="P12" s="30">
        <f t="shared" si="8"/>
        <v>156.20006043060354</v>
      </c>
    </row>
    <row r="13" spans="2:16" ht="15" customHeight="1" x14ac:dyDescent="0.2">
      <c r="B13" s="27" t="s">
        <v>41</v>
      </c>
      <c r="C13" s="28">
        <f t="shared" si="0"/>
        <v>689.41781079487362</v>
      </c>
      <c r="D13" s="29">
        <f t="shared" si="1"/>
        <v>3.8783980913943878</v>
      </c>
      <c r="E13" s="29">
        <f t="shared" si="2"/>
        <v>685.53941270347923</v>
      </c>
      <c r="F13" s="29">
        <f t="shared" si="3"/>
        <v>91.693412703479225</v>
      </c>
      <c r="G13" s="39">
        <v>0</v>
      </c>
      <c r="H13" s="39">
        <f t="shared" si="5"/>
        <v>91.693412703479225</v>
      </c>
      <c r="I13" s="30">
        <f t="shared" si="6"/>
        <v>13.375367047370618</v>
      </c>
      <c r="J13" s="41">
        <v>593.846</v>
      </c>
      <c r="K13" s="42">
        <v>1.1554988164152447</v>
      </c>
      <c r="L13" s="43">
        <v>155.76874765707538</v>
      </c>
      <c r="M13" s="41">
        <v>92.938000000000002</v>
      </c>
      <c r="N13" s="29">
        <f t="shared" si="7"/>
        <v>107.38974900000001</v>
      </c>
      <c r="O13" s="43">
        <v>156.65</v>
      </c>
      <c r="P13" s="30">
        <f t="shared" si="8"/>
        <v>156.64999999999998</v>
      </c>
    </row>
    <row r="14" spans="2:16" ht="25.5" x14ac:dyDescent="0.2">
      <c r="B14" s="27" t="s">
        <v>42</v>
      </c>
      <c r="C14" s="28">
        <f t="shared" si="0"/>
        <v>895.34222182454687</v>
      </c>
      <c r="D14" s="29">
        <f t="shared" si="1"/>
        <v>3.523554077674703</v>
      </c>
      <c r="E14" s="29">
        <f t="shared" si="2"/>
        <v>891.81866774687217</v>
      </c>
      <c r="F14" s="29">
        <f t="shared" si="3"/>
        <v>338.5666677468721</v>
      </c>
      <c r="G14" s="39">
        <f t="shared" si="4"/>
        <v>338.5666677468721</v>
      </c>
      <c r="H14" s="40">
        <f t="shared" si="5"/>
        <v>0</v>
      </c>
      <c r="I14" s="30">
        <f t="shared" si="6"/>
        <v>37.963621977351188</v>
      </c>
      <c r="J14" s="41">
        <v>553.25200000000007</v>
      </c>
      <c r="K14" s="42">
        <v>1.1564269290972782</v>
      </c>
      <c r="L14" s="43">
        <v>158.07544771318007</v>
      </c>
      <c r="M14" s="41">
        <v>122.38700000000001</v>
      </c>
      <c r="N14" s="29">
        <f t="shared" si="7"/>
        <v>141.53162257142861</v>
      </c>
      <c r="O14" s="43">
        <v>158.70000000000002</v>
      </c>
      <c r="P14" s="30">
        <f t="shared" si="8"/>
        <v>158.70000000000002</v>
      </c>
    </row>
    <row r="15" spans="2:16" ht="27" customHeight="1" x14ac:dyDescent="0.2">
      <c r="B15" s="27" t="s">
        <v>43</v>
      </c>
      <c r="C15" s="28">
        <f t="shared" si="0"/>
        <v>1242.2196001009504</v>
      </c>
      <c r="D15" s="29">
        <f t="shared" si="1"/>
        <v>6.7314585000890474</v>
      </c>
      <c r="E15" s="29">
        <f t="shared" si="2"/>
        <v>1235.4881416008614</v>
      </c>
      <c r="F15" s="29">
        <f t="shared" si="3"/>
        <v>323.56414160086126</v>
      </c>
      <c r="G15" s="39">
        <f t="shared" si="4"/>
        <v>323.56414160086126</v>
      </c>
      <c r="H15" s="40">
        <f t="shared" si="5"/>
        <v>0</v>
      </c>
      <c r="I15" s="30">
        <f t="shared" si="6"/>
        <v>26.189174198111598</v>
      </c>
      <c r="J15" s="41">
        <v>911.92400000000009</v>
      </c>
      <c r="K15" s="42">
        <v>1.1558424642584308</v>
      </c>
      <c r="L15" s="43">
        <v>158.33731179806929</v>
      </c>
      <c r="M15" s="41">
        <v>170.16999999999996</v>
      </c>
      <c r="N15" s="29">
        <f t="shared" si="7"/>
        <v>196.68971214285713</v>
      </c>
      <c r="O15" s="43">
        <v>159.19999999999999</v>
      </c>
      <c r="P15" s="30">
        <f t="shared" si="8"/>
        <v>159.20000000000002</v>
      </c>
    </row>
    <row r="16" spans="2:16" ht="22.5" customHeight="1" x14ac:dyDescent="0.2">
      <c r="B16" s="27" t="s">
        <v>61</v>
      </c>
      <c r="C16" s="28">
        <f t="shared" si="0"/>
        <v>309.29268674375294</v>
      </c>
      <c r="D16" s="29">
        <f t="shared" si="1"/>
        <v>1.2844989911885136</v>
      </c>
      <c r="E16" s="29">
        <f t="shared" si="2"/>
        <v>308.00818775256442</v>
      </c>
      <c r="F16" s="29">
        <f t="shared" si="3"/>
        <v>7.2611877525644672</v>
      </c>
      <c r="G16" s="39">
        <v>0</v>
      </c>
      <c r="H16" s="39">
        <f t="shared" si="5"/>
        <v>7.2611877525644672</v>
      </c>
      <c r="I16" s="30">
        <f t="shared" si="6"/>
        <v>2.3574658211351434</v>
      </c>
      <c r="J16" s="41">
        <v>300.74699999999996</v>
      </c>
      <c r="K16" s="42">
        <v>1.1550127523662983</v>
      </c>
      <c r="L16" s="43">
        <v>160.1819865887943</v>
      </c>
      <c r="M16" s="41">
        <v>42.893999999999991</v>
      </c>
      <c r="N16" s="29">
        <f t="shared" si="7"/>
        <v>49.543116999999988</v>
      </c>
      <c r="O16" s="43">
        <v>160.85</v>
      </c>
      <c r="P16" s="30">
        <f t="shared" si="8"/>
        <v>160.85</v>
      </c>
    </row>
    <row r="17" spans="2:17" ht="25.5" x14ac:dyDescent="0.2">
      <c r="B17" s="27" t="s">
        <v>44</v>
      </c>
      <c r="C17" s="28">
        <f t="shared" si="0"/>
        <v>5437.4359078590942</v>
      </c>
      <c r="D17" s="29">
        <f t="shared" si="1"/>
        <v>19.714409292418168</v>
      </c>
      <c r="E17" s="29">
        <f t="shared" si="2"/>
        <v>5417.721498566676</v>
      </c>
      <c r="F17" s="29">
        <f t="shared" si="3"/>
        <v>519.06499856667597</v>
      </c>
      <c r="G17" s="39">
        <f t="shared" si="4"/>
        <v>519.06499856667597</v>
      </c>
      <c r="H17" s="40">
        <f t="shared" si="5"/>
        <v>0</v>
      </c>
      <c r="I17" s="30">
        <f t="shared" si="6"/>
        <v>9.5808726732077467</v>
      </c>
      <c r="J17" s="41">
        <v>4898.6565000000001</v>
      </c>
      <c r="K17" s="42">
        <v>1.1555061834807889</v>
      </c>
      <c r="L17" s="43">
        <v>155.46528133251945</v>
      </c>
      <c r="M17" s="41">
        <v>731.56900000000007</v>
      </c>
      <c r="N17" s="29">
        <f t="shared" si="7"/>
        <v>845.33250314285738</v>
      </c>
      <c r="O17" s="43">
        <v>156.03100000000006</v>
      </c>
      <c r="P17" s="30">
        <f t="shared" si="8"/>
        <v>156.03100000000006</v>
      </c>
    </row>
    <row r="18" spans="2:17" ht="38.25" x14ac:dyDescent="0.2">
      <c r="B18" s="27" t="s">
        <v>45</v>
      </c>
      <c r="C18" s="28">
        <f t="shared" si="0"/>
        <v>1645.6503607101729</v>
      </c>
      <c r="D18" s="29">
        <v>6.4779999999999998</v>
      </c>
      <c r="E18" s="29">
        <f>C18-D18</f>
        <v>1639.1723607101728</v>
      </c>
      <c r="F18" s="29">
        <f t="shared" si="3"/>
        <v>37.85936071017295</v>
      </c>
      <c r="G18" s="39">
        <f t="shared" si="4"/>
        <v>37.85936071017295</v>
      </c>
      <c r="H18" s="40">
        <f t="shared" si="5"/>
        <v>0</v>
      </c>
      <c r="I18" s="30">
        <f t="shared" si="6"/>
        <v>2.3096631945264345</v>
      </c>
      <c r="J18" s="41">
        <v>1601.3129999999999</v>
      </c>
      <c r="K18" s="42">
        <v>1.1555894579453052</v>
      </c>
      <c r="L18" s="43">
        <v>152.1643406026642</v>
      </c>
      <c r="M18" s="41">
        <v>216.69399999999999</v>
      </c>
      <c r="N18" s="29">
        <f t="shared" si="7"/>
        <v>250.40930199999994</v>
      </c>
      <c r="O18" s="43">
        <v>155.46679503593825</v>
      </c>
      <c r="P18" s="30">
        <f>O18</f>
        <v>155.46679503593825</v>
      </c>
    </row>
    <row r="19" spans="2:17" ht="25.5" x14ac:dyDescent="0.2">
      <c r="B19" s="27" t="s">
        <v>46</v>
      </c>
      <c r="C19" s="28">
        <f t="shared" si="0"/>
        <v>606.45183676045019</v>
      </c>
      <c r="D19" s="29">
        <f t="shared" si="1"/>
        <v>2.5267220701280166</v>
      </c>
      <c r="E19" s="29">
        <f t="shared" si="2"/>
        <v>603.92511469032218</v>
      </c>
      <c r="F19" s="29">
        <f t="shared" si="3"/>
        <v>492.90211469032215</v>
      </c>
      <c r="G19" s="39">
        <f t="shared" si="4"/>
        <v>492.90211469032215</v>
      </c>
      <c r="H19" s="40">
        <f t="shared" si="5"/>
        <v>0</v>
      </c>
      <c r="I19" s="30">
        <f t="shared" si="6"/>
        <v>81.616429371888287</v>
      </c>
      <c r="J19" s="41">
        <v>111.023</v>
      </c>
      <c r="K19" s="42">
        <v>1.1545600328142887</v>
      </c>
      <c r="L19" s="43">
        <v>158.47000000000003</v>
      </c>
      <c r="M19" s="41">
        <v>83.239000000000004</v>
      </c>
      <c r="N19" s="29">
        <f t="shared" si="7"/>
        <v>96.104422571428572</v>
      </c>
      <c r="O19" s="43">
        <v>159.13301207999694</v>
      </c>
      <c r="P19" s="30">
        <f t="shared" si="8"/>
        <v>159.13301207999694</v>
      </c>
    </row>
    <row r="20" spans="2:17" ht="25.5" x14ac:dyDescent="0.2">
      <c r="B20" s="27" t="s">
        <v>47</v>
      </c>
      <c r="C20" s="28">
        <f t="shared" si="0"/>
        <v>1406.0510017844049</v>
      </c>
      <c r="D20" s="29">
        <v>5.5609999999999999</v>
      </c>
      <c r="E20" s="29">
        <f>C20-D20</f>
        <v>1400.490001784405</v>
      </c>
      <c r="F20" s="29">
        <f t="shared" si="3"/>
        <v>90.172001784404756</v>
      </c>
      <c r="G20" s="39">
        <f t="shared" ref="G20:G22" si="10">F20</f>
        <v>90.172001784404756</v>
      </c>
      <c r="H20" s="40">
        <f t="shared" si="5"/>
        <v>0</v>
      </c>
      <c r="I20" s="30">
        <f t="shared" si="6"/>
        <v>6.4386037507953633</v>
      </c>
      <c r="J20" s="41">
        <v>1310.3180000000002</v>
      </c>
      <c r="K20" s="42">
        <v>1.1543779653872628</v>
      </c>
      <c r="L20" s="43">
        <v>154.70730863222872</v>
      </c>
      <c r="M20" s="41">
        <v>188.43600000000004</v>
      </c>
      <c r="N20" s="29">
        <f t="shared" si="7"/>
        <v>217.52636628571429</v>
      </c>
      <c r="O20" s="43">
        <v>156.14934780210251</v>
      </c>
      <c r="P20" s="30">
        <f t="shared" si="8"/>
        <v>155.32161315579378</v>
      </c>
    </row>
    <row r="21" spans="2:17" ht="25.5" x14ac:dyDescent="0.2">
      <c r="B21" s="27" t="s">
        <v>48</v>
      </c>
      <c r="C21" s="28">
        <f t="shared" si="0"/>
        <v>897.11762093222194</v>
      </c>
      <c r="D21" s="29">
        <f t="shared" si="1"/>
        <v>3.556475669564179</v>
      </c>
      <c r="E21" s="29">
        <f t="shared" si="2"/>
        <v>893.56114526265776</v>
      </c>
      <c r="F21" s="29">
        <f t="shared" si="3"/>
        <v>30.844145262657662</v>
      </c>
      <c r="G21" s="39">
        <f t="shared" si="10"/>
        <v>30.844145262657662</v>
      </c>
      <c r="H21" s="40">
        <f t="shared" si="5"/>
        <v>0</v>
      </c>
      <c r="I21" s="30">
        <f t="shared" si="6"/>
        <v>3.4518225670601628</v>
      </c>
      <c r="J21" s="41">
        <v>862.7170000000001</v>
      </c>
      <c r="K21" s="42">
        <v>1.1551993267455751</v>
      </c>
      <c r="L21" s="43">
        <v>118.58233916914367</v>
      </c>
      <c r="M21" s="41">
        <v>92.089999999999989</v>
      </c>
      <c r="N21" s="29">
        <f t="shared" si="7"/>
        <v>106.382306</v>
      </c>
      <c r="O21" s="43">
        <v>119.05431045653789</v>
      </c>
      <c r="P21" s="30">
        <f t="shared" si="8"/>
        <v>119.05431045653789</v>
      </c>
    </row>
    <row r="22" spans="2:17" ht="25.5" x14ac:dyDescent="0.2">
      <c r="B22" s="27" t="s">
        <v>49</v>
      </c>
      <c r="C22" s="28">
        <f t="shared" si="0"/>
        <v>3598.3599885637191</v>
      </c>
      <c r="D22" s="29">
        <f t="shared" si="1"/>
        <v>14.296533014198758</v>
      </c>
      <c r="E22" s="29">
        <f t="shared" si="2"/>
        <v>3584.0634555495203</v>
      </c>
      <c r="F22" s="29">
        <f t="shared" si="3"/>
        <v>221.2094555495205</v>
      </c>
      <c r="G22" s="39">
        <f t="shared" si="10"/>
        <v>221.2094555495205</v>
      </c>
      <c r="H22" s="40">
        <f t="shared" si="5"/>
        <v>0</v>
      </c>
      <c r="I22" s="30">
        <f t="shared" si="6"/>
        <v>6.1720295495048356</v>
      </c>
      <c r="J22" s="41">
        <v>3362.8539999999998</v>
      </c>
      <c r="K22" s="42">
        <v>1.155525889143016</v>
      </c>
      <c r="L22" s="43">
        <v>157.17304969018926</v>
      </c>
      <c r="M22" s="41">
        <v>489.44399999999996</v>
      </c>
      <c r="N22" s="29">
        <f t="shared" si="7"/>
        <v>565.56521328571432</v>
      </c>
      <c r="O22" s="43">
        <v>157.80000000000001</v>
      </c>
      <c r="P22" s="30">
        <f t="shared" si="8"/>
        <v>157.79999999999998</v>
      </c>
    </row>
    <row r="23" spans="2:17" s="31" customFormat="1" ht="19.5" customHeight="1" x14ac:dyDescent="0.2">
      <c r="B23" s="32" t="s">
        <v>62</v>
      </c>
      <c r="C23" s="37">
        <f t="shared" ref="C23:H23" si="11">SUM(C4:C22)</f>
        <v>33216.294881079884</v>
      </c>
      <c r="D23" s="37">
        <f t="shared" si="11"/>
        <v>340.37709571692687</v>
      </c>
      <c r="E23" s="37">
        <f t="shared" si="11"/>
        <v>32875.917785362959</v>
      </c>
      <c r="F23" s="37">
        <f t="shared" si="11"/>
        <v>3397.8072853629546</v>
      </c>
      <c r="G23" s="38">
        <f t="shared" si="11"/>
        <v>3298.8526849069112</v>
      </c>
      <c r="H23" s="38">
        <f t="shared" si="11"/>
        <v>98.954600456043693</v>
      </c>
      <c r="I23" s="37"/>
      <c r="J23" s="37">
        <f>SUM(J4:J22)</f>
        <v>29478.110499999999</v>
      </c>
      <c r="K23" s="36"/>
      <c r="L23" s="36"/>
      <c r="M23" s="37">
        <f>SUM(M4:M22)</f>
        <v>4424.2849999999999</v>
      </c>
      <c r="N23" s="34"/>
      <c r="O23" s="35"/>
      <c r="P23" s="34"/>
      <c r="Q23" s="33"/>
    </row>
    <row r="25" spans="2:17" ht="18" x14ac:dyDescent="0.25">
      <c r="B25" s="44" t="s">
        <v>65</v>
      </c>
    </row>
  </sheetData>
  <mergeCells count="14">
    <mergeCell ref="G2:G3"/>
    <mergeCell ref="B2:B3"/>
    <mergeCell ref="C2:C3"/>
    <mergeCell ref="D2:D3"/>
    <mergeCell ref="E2:E3"/>
    <mergeCell ref="F2:F3"/>
    <mergeCell ref="N2:N3"/>
    <mergeCell ref="O2:P3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  <pageSetup paperSize="9" scale="64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отчет за 2024 год</vt:lpstr>
      <vt:lpstr>отчет за 2025 год</vt:lpstr>
      <vt:lpstr>лист1</vt:lpstr>
      <vt:lpstr>'отчет за 2024 год'!Print_Area</vt:lpstr>
      <vt:lpstr>'отчет за 2024 год'!Print_Titles</vt:lpstr>
      <vt:lpstr>'отчет за 2024 год'!Область_печати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Казанцева Наталья</dc:creator>
  <cp:lastModifiedBy>PC124</cp:lastModifiedBy>
  <cp:lastPrinted>2025-04-03T11:15:15Z</cp:lastPrinted>
  <dcterms:created xsi:type="dcterms:W3CDTF">2021-03-18T10:14:10Z</dcterms:created>
  <dcterms:modified xsi:type="dcterms:W3CDTF">2026-06-16T11:26:21Z</dcterms:modified>
</cp:coreProperties>
</file>